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iea-my.sharepoint.com/personal/jack_janezic_ieanea_org/Documents/ETA/TAP/"/>
    </mc:Choice>
  </mc:AlternateContent>
  <xr:revisionPtr revIDLastSave="0" documentId="8_{B291E69C-D58C-42A0-AB6D-2CC0F5FD05DA}" xr6:coauthVersionLast="45" xr6:coauthVersionMax="45" xr10:uidLastSave="{00000000-0000-0000-0000-000000000000}"/>
  <workbookProtection workbookAlgorithmName="SHA-512" workbookHashValue="zmiXdcbex7OCbi1TRCLsx8/Ro8m+Pw129Fmu0tqkE+na5s/p5vOayWSrYXJdRGKItix4RClbIGiw+6T6PH7bCw==" workbookSaltValue="6Kj98O3HTsMhp22OXzIyHQ==" workbookSpinCount="100000" lockStructure="1"/>
  <bookViews>
    <workbookView xWindow="90" yWindow="600" windowWidth="15150" windowHeight="14985" xr2:uid="{00000000-000D-0000-FFFF-FFFF00000000}"/>
  </bookViews>
  <sheets>
    <sheet name="Group Generator" sheetId="1" r:id="rId1"/>
    <sheet name="Grouping Rules" sheetId="4" r:id="rId2"/>
  </sheets>
  <definedNames>
    <definedName name="_xlnm._FilterDatabase" localSheetId="1" hidden="1">'Grouping Rules'!$A$3:$K$87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M18" i="1"/>
  <c r="M19" i="1"/>
  <c r="M20" i="1"/>
  <c r="AB16" i="1"/>
  <c r="AC16" i="1"/>
  <c r="AE16" i="1" s="1"/>
  <c r="AJ16" i="1" s="1"/>
  <c r="AD16" i="1"/>
  <c r="AB17" i="1"/>
  <c r="AC17" i="1"/>
  <c r="AF17" i="1" s="1"/>
  <c r="AD17" i="1"/>
  <c r="AB18" i="1"/>
  <c r="AC18" i="1"/>
  <c r="AE18" i="1" s="1"/>
  <c r="AJ18" i="1" s="1"/>
  <c r="AD18" i="1"/>
  <c r="AB19" i="1"/>
  <c r="AC19" i="1"/>
  <c r="AD19" i="1"/>
  <c r="AB20" i="1"/>
  <c r="AC20" i="1"/>
  <c r="AI20" i="1" s="1"/>
  <c r="AD20" i="1"/>
  <c r="AI16" i="1" l="1"/>
  <c r="AI19" i="1"/>
  <c r="AF16" i="1"/>
  <c r="AG16" i="1"/>
  <c r="AH16" i="1" s="1"/>
  <c r="AK16" i="1" s="1"/>
  <c r="AE20" i="1"/>
  <c r="AJ20" i="1" s="1"/>
  <c r="AG17" i="1"/>
  <c r="AH17" i="1" s="1"/>
  <c r="AG20" i="1"/>
  <c r="AH20" i="1" s="1"/>
  <c r="AI18" i="1"/>
  <c r="AG19" i="1"/>
  <c r="AH19" i="1" s="1"/>
  <c r="AE17" i="1"/>
  <c r="AJ17" i="1" s="1"/>
  <c r="AF19" i="1"/>
  <c r="AE19" i="1"/>
  <c r="AJ19" i="1" s="1"/>
  <c r="AG18" i="1"/>
  <c r="AH18" i="1" s="1"/>
  <c r="AK18" i="1" s="1"/>
  <c r="AF18" i="1"/>
  <c r="AI17" i="1"/>
  <c r="AF20" i="1"/>
  <c r="J10" i="1"/>
  <c r="K10" i="1"/>
  <c r="L10" i="1"/>
  <c r="K13" i="1" l="1"/>
  <c r="AK17" i="1"/>
  <c r="AK20" i="1"/>
  <c r="AK19" i="1"/>
  <c r="AD86" i="1"/>
  <c r="AC86" i="1"/>
  <c r="AB86" i="1"/>
  <c r="AD85" i="1"/>
  <c r="AC85" i="1"/>
  <c r="AB85" i="1"/>
  <c r="AD84" i="1"/>
  <c r="AC84" i="1"/>
  <c r="AB84" i="1"/>
  <c r="AD83" i="1"/>
  <c r="AC83" i="1"/>
  <c r="AB83" i="1"/>
  <c r="AD82" i="1"/>
  <c r="AC82" i="1"/>
  <c r="AB82" i="1"/>
  <c r="AD81" i="1"/>
  <c r="AC81" i="1"/>
  <c r="AB81" i="1"/>
  <c r="AD80" i="1"/>
  <c r="AC80" i="1"/>
  <c r="AB80" i="1"/>
  <c r="AD79" i="1"/>
  <c r="AC79" i="1"/>
  <c r="AB79" i="1"/>
  <c r="AD78" i="1"/>
  <c r="AC78" i="1"/>
  <c r="AB78" i="1"/>
  <c r="AD77" i="1"/>
  <c r="AC77" i="1"/>
  <c r="AB77" i="1"/>
  <c r="AD76" i="1"/>
  <c r="AC76" i="1"/>
  <c r="AB76" i="1"/>
  <c r="AD75" i="1"/>
  <c r="AC75" i="1"/>
  <c r="AB75" i="1"/>
  <c r="AD74" i="1"/>
  <c r="AC74" i="1"/>
  <c r="AB74" i="1"/>
  <c r="AD73" i="1"/>
  <c r="AC73" i="1"/>
  <c r="AB73" i="1"/>
  <c r="AD72" i="1"/>
  <c r="AC72" i="1"/>
  <c r="AB72" i="1"/>
  <c r="AD71" i="1"/>
  <c r="AC71" i="1"/>
  <c r="AB71" i="1"/>
  <c r="AD70" i="1"/>
  <c r="AC70" i="1"/>
  <c r="AB70" i="1"/>
  <c r="AD69" i="1"/>
  <c r="AC69" i="1"/>
  <c r="AB69" i="1"/>
  <c r="AD68" i="1"/>
  <c r="AC68" i="1"/>
  <c r="AB68" i="1"/>
  <c r="AD67" i="1"/>
  <c r="AC67" i="1"/>
  <c r="AB67" i="1"/>
  <c r="AD66" i="1"/>
  <c r="AC66" i="1"/>
  <c r="AB66" i="1"/>
  <c r="AD65" i="1"/>
  <c r="AC65" i="1"/>
  <c r="AB65" i="1"/>
  <c r="AD64" i="1"/>
  <c r="AC64" i="1"/>
  <c r="AB64" i="1"/>
  <c r="AD63" i="1"/>
  <c r="AC63" i="1"/>
  <c r="AB63" i="1"/>
  <c r="AD62" i="1"/>
  <c r="AC62" i="1"/>
  <c r="AB62" i="1"/>
  <c r="AD61" i="1"/>
  <c r="AC61" i="1"/>
  <c r="AB61" i="1"/>
  <c r="AD60" i="1"/>
  <c r="AC60" i="1"/>
  <c r="AB60" i="1"/>
  <c r="AD59" i="1"/>
  <c r="AC59" i="1"/>
  <c r="AB59" i="1"/>
  <c r="AD58" i="1"/>
  <c r="AC58" i="1"/>
  <c r="AB58" i="1"/>
  <c r="AD57" i="1"/>
  <c r="AC57" i="1"/>
  <c r="AB57" i="1"/>
  <c r="AD56" i="1"/>
  <c r="AC56" i="1"/>
  <c r="AB56" i="1"/>
  <c r="AD55" i="1"/>
  <c r="AC55" i="1"/>
  <c r="AB55" i="1"/>
  <c r="AD54" i="1"/>
  <c r="AC54" i="1"/>
  <c r="AB54" i="1"/>
  <c r="AD53" i="1"/>
  <c r="AC53" i="1"/>
  <c r="AB53" i="1"/>
  <c r="AD52" i="1"/>
  <c r="AC52" i="1"/>
  <c r="AB52" i="1"/>
  <c r="AD51" i="1"/>
  <c r="AC51" i="1"/>
  <c r="AB51" i="1"/>
  <c r="AD50" i="1"/>
  <c r="AC50" i="1"/>
  <c r="AB50" i="1"/>
  <c r="AD49" i="1"/>
  <c r="AC49" i="1"/>
  <c r="AB49" i="1"/>
  <c r="AD48" i="1"/>
  <c r="AC48" i="1"/>
  <c r="AB48" i="1"/>
  <c r="AD47" i="1"/>
  <c r="AC47" i="1"/>
  <c r="AB47" i="1"/>
  <c r="AD46" i="1"/>
  <c r="AC46" i="1"/>
  <c r="AB46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B39" i="1"/>
  <c r="AD38" i="1"/>
  <c r="AC38" i="1"/>
  <c r="AB38" i="1"/>
  <c r="AD37" i="1"/>
  <c r="AC37" i="1"/>
  <c r="AB37" i="1"/>
  <c r="AD36" i="1"/>
  <c r="AC36" i="1"/>
  <c r="AB36" i="1"/>
  <c r="AD35" i="1"/>
  <c r="AC35" i="1"/>
  <c r="AB35" i="1"/>
  <c r="AD34" i="1"/>
  <c r="AC34" i="1"/>
  <c r="AB34" i="1"/>
  <c r="AD33" i="1"/>
  <c r="AC33" i="1"/>
  <c r="AB33" i="1"/>
  <c r="AD32" i="1"/>
  <c r="AC32" i="1"/>
  <c r="AB32" i="1"/>
  <c r="AD31" i="1"/>
  <c r="AC31" i="1"/>
  <c r="AB31" i="1"/>
  <c r="AD30" i="1"/>
  <c r="AC30" i="1"/>
  <c r="AB30" i="1"/>
  <c r="AD29" i="1"/>
  <c r="AC29" i="1"/>
  <c r="AB29" i="1"/>
  <c r="AD28" i="1"/>
  <c r="AC28" i="1"/>
  <c r="AB28" i="1"/>
  <c r="AD27" i="1"/>
  <c r="AC27" i="1"/>
  <c r="AB27" i="1"/>
  <c r="AD26" i="1"/>
  <c r="AC26" i="1"/>
  <c r="AB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13" i="1"/>
  <c r="AC13" i="1"/>
  <c r="AB13" i="1"/>
  <c r="AD12" i="1"/>
  <c r="AC12" i="1"/>
  <c r="AB12" i="1"/>
  <c r="AD11" i="1"/>
  <c r="AC11" i="1"/>
  <c r="AB11" i="1"/>
  <c r="AD10" i="1"/>
  <c r="AC10" i="1"/>
  <c r="AB10" i="1"/>
  <c r="AD9" i="1"/>
  <c r="AC9" i="1"/>
  <c r="AB9" i="1"/>
  <c r="AD8" i="1"/>
  <c r="AC8" i="1"/>
  <c r="AB8" i="1"/>
  <c r="AD7" i="1"/>
  <c r="AC7" i="1"/>
  <c r="AB7" i="1"/>
  <c r="AD6" i="1"/>
  <c r="AC6" i="1"/>
  <c r="AB6" i="1"/>
  <c r="AD5" i="1"/>
  <c r="AC5" i="1"/>
  <c r="AB5" i="1"/>
  <c r="AD4" i="1"/>
  <c r="AC4" i="1"/>
  <c r="AB4" i="1"/>
  <c r="D87" i="4"/>
  <c r="C87" i="4"/>
  <c r="B87" i="4"/>
  <c r="D86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F71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F67" i="4" s="1"/>
  <c r="D66" i="4"/>
  <c r="C66" i="4"/>
  <c r="B66" i="4"/>
  <c r="D65" i="4"/>
  <c r="C65" i="4"/>
  <c r="B65" i="4"/>
  <c r="D64" i="4"/>
  <c r="C64" i="4"/>
  <c r="B64" i="4"/>
  <c r="D63" i="4"/>
  <c r="C63" i="4"/>
  <c r="B63" i="4"/>
  <c r="F63" i="4" s="1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F55" i="4" s="1"/>
  <c r="D54" i="4"/>
  <c r="C54" i="4"/>
  <c r="B54" i="4"/>
  <c r="D53" i="4"/>
  <c r="C53" i="4"/>
  <c r="B53" i="4"/>
  <c r="D52" i="4"/>
  <c r="C52" i="4"/>
  <c r="B52" i="4"/>
  <c r="D51" i="4"/>
  <c r="C51" i="4"/>
  <c r="B51" i="4"/>
  <c r="F51" i="4" s="1"/>
  <c r="D50" i="4"/>
  <c r="C50" i="4"/>
  <c r="B50" i="4"/>
  <c r="D49" i="4"/>
  <c r="C49" i="4"/>
  <c r="B49" i="4"/>
  <c r="D48" i="4"/>
  <c r="C48" i="4"/>
  <c r="B48" i="4"/>
  <c r="D47" i="4"/>
  <c r="C47" i="4"/>
  <c r="B47" i="4"/>
  <c r="F47" i="4" s="1"/>
  <c r="D46" i="4"/>
  <c r="C46" i="4"/>
  <c r="B46" i="4"/>
  <c r="D45" i="4"/>
  <c r="C45" i="4"/>
  <c r="B45" i="4"/>
  <c r="D44" i="4"/>
  <c r="C44" i="4"/>
  <c r="I44" i="4" s="1"/>
  <c r="B44" i="4"/>
  <c r="D43" i="4"/>
  <c r="C43" i="4"/>
  <c r="B43" i="4"/>
  <c r="D42" i="4"/>
  <c r="C42" i="4"/>
  <c r="B42" i="4"/>
  <c r="F42" i="4" s="1"/>
  <c r="D41" i="4"/>
  <c r="C41" i="4"/>
  <c r="B41" i="4"/>
  <c r="D40" i="4"/>
  <c r="C40" i="4"/>
  <c r="B40" i="4"/>
  <c r="I40" i="4" s="1"/>
  <c r="D39" i="4"/>
  <c r="C39" i="4"/>
  <c r="B39" i="4"/>
  <c r="G39" i="4" s="1"/>
  <c r="H39" i="4" s="1"/>
  <c r="D38" i="4"/>
  <c r="C38" i="4"/>
  <c r="B38" i="4"/>
  <c r="D37" i="4"/>
  <c r="C37" i="4"/>
  <c r="B37" i="4"/>
  <c r="E36" i="4"/>
  <c r="J36" i="4" s="1"/>
  <c r="D36" i="4"/>
  <c r="C36" i="4"/>
  <c r="B36" i="4"/>
  <c r="D35" i="4"/>
  <c r="C35" i="4"/>
  <c r="B35" i="4"/>
  <c r="D34" i="4"/>
  <c r="C34" i="4"/>
  <c r="B34" i="4"/>
  <c r="F34" i="4" s="1"/>
  <c r="D33" i="4"/>
  <c r="C33" i="4"/>
  <c r="B33" i="4"/>
  <c r="D32" i="4"/>
  <c r="C32" i="4"/>
  <c r="B32" i="4"/>
  <c r="G32" i="4" s="1"/>
  <c r="H32" i="4" s="1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F26" i="4" s="1"/>
  <c r="B26" i="4"/>
  <c r="D25" i="4"/>
  <c r="C25" i="4"/>
  <c r="B25" i="4"/>
  <c r="D24" i="4"/>
  <c r="C24" i="4"/>
  <c r="B24" i="4"/>
  <c r="D23" i="4"/>
  <c r="C23" i="4"/>
  <c r="G23" i="4" s="1"/>
  <c r="H23" i="4" s="1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F17" i="4" s="1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F10" i="4" s="1"/>
  <c r="D9" i="4"/>
  <c r="C9" i="4"/>
  <c r="B9" i="4"/>
  <c r="G9" i="4" s="1"/>
  <c r="H9" i="4" s="1"/>
  <c r="D8" i="4"/>
  <c r="C8" i="4"/>
  <c r="B8" i="4"/>
  <c r="D7" i="4"/>
  <c r="C7" i="4"/>
  <c r="F7" i="4" s="1"/>
  <c r="B7" i="4"/>
  <c r="D6" i="4"/>
  <c r="C6" i="4"/>
  <c r="B6" i="4"/>
  <c r="D5" i="4"/>
  <c r="C5" i="4"/>
  <c r="B5" i="4"/>
  <c r="F5" i="4" s="1"/>
  <c r="D4" i="4"/>
  <c r="C4" i="4"/>
  <c r="B4" i="4"/>
  <c r="AE67" i="1" l="1"/>
  <c r="AJ67" i="1" s="1"/>
  <c r="AE83" i="1"/>
  <c r="AJ83" i="1" s="1"/>
  <c r="E9" i="4"/>
  <c r="J9" i="4" s="1"/>
  <c r="I20" i="4"/>
  <c r="I28" i="4"/>
  <c r="I32" i="4"/>
  <c r="G35" i="4"/>
  <c r="H35" i="4" s="1"/>
  <c r="F8" i="4"/>
  <c r="F18" i="4"/>
  <c r="F21" i="4"/>
  <c r="F79" i="4"/>
  <c r="F87" i="4"/>
  <c r="I24" i="4"/>
  <c r="E28" i="4"/>
  <c r="J28" i="4" s="1"/>
  <c r="G33" i="4"/>
  <c r="H33" i="4" s="1"/>
  <c r="G36" i="4"/>
  <c r="H36" i="4" s="1"/>
  <c r="F53" i="4"/>
  <c r="F61" i="4"/>
  <c r="G13" i="4"/>
  <c r="H13" i="4" s="1"/>
  <c r="I16" i="4"/>
  <c r="G19" i="4"/>
  <c r="H19" i="4" s="1"/>
  <c r="F85" i="4"/>
  <c r="AE23" i="1"/>
  <c r="AJ23" i="1" s="1"/>
  <c r="AE31" i="1"/>
  <c r="AJ31" i="1" s="1"/>
  <c r="AE39" i="1"/>
  <c r="AJ39" i="1" s="1"/>
  <c r="AE47" i="1"/>
  <c r="AJ47" i="1" s="1"/>
  <c r="F4" i="4"/>
  <c r="E24" i="4"/>
  <c r="J24" i="4" s="1"/>
  <c r="F83" i="4"/>
  <c r="I9" i="4"/>
  <c r="I36" i="4"/>
  <c r="G41" i="4"/>
  <c r="H41" i="4" s="1"/>
  <c r="F59" i="4"/>
  <c r="F75" i="4"/>
  <c r="AE55" i="1"/>
  <c r="AJ55" i="1" s="1"/>
  <c r="AE13" i="1"/>
  <c r="AJ13" i="1" s="1"/>
  <c r="AE8" i="1"/>
  <c r="AJ8" i="1" s="1"/>
  <c r="AF5" i="1"/>
  <c r="AF12" i="1"/>
  <c r="AF28" i="1"/>
  <c r="AF36" i="1"/>
  <c r="AF44" i="1"/>
  <c r="AF52" i="1"/>
  <c r="AF60" i="1"/>
  <c r="G12" i="4"/>
  <c r="H12" i="4" s="1"/>
  <c r="F14" i="4"/>
  <c r="I33" i="4"/>
  <c r="F77" i="4"/>
  <c r="E16" i="4"/>
  <c r="J16" i="4" s="1"/>
  <c r="E20" i="4"/>
  <c r="J20" i="4" s="1"/>
  <c r="K20" i="4" s="1"/>
  <c r="G31" i="4"/>
  <c r="H31" i="4" s="1"/>
  <c r="I37" i="4"/>
  <c r="G43" i="4"/>
  <c r="H43" i="4" s="1"/>
  <c r="E27" i="4"/>
  <c r="J27" i="4" s="1"/>
  <c r="G40" i="4"/>
  <c r="H40" i="4" s="1"/>
  <c r="G44" i="4"/>
  <c r="H44" i="4" s="1"/>
  <c r="AF72" i="1"/>
  <c r="E12" i="4"/>
  <c r="J12" i="4" s="1"/>
  <c r="K12" i="4" s="1"/>
  <c r="E25" i="4"/>
  <c r="J25" i="4" s="1"/>
  <c r="I12" i="4"/>
  <c r="G21" i="4"/>
  <c r="H21" i="4" s="1"/>
  <c r="G24" i="4"/>
  <c r="H24" i="4" s="1"/>
  <c r="G28" i="4"/>
  <c r="H28" i="4" s="1"/>
  <c r="F30" i="4"/>
  <c r="G25" i="4"/>
  <c r="H25" i="4" s="1"/>
  <c r="F9" i="4"/>
  <c r="K9" i="4" s="1"/>
  <c r="G16" i="4"/>
  <c r="H16" i="4" s="1"/>
  <c r="G20" i="4"/>
  <c r="H20" i="4" s="1"/>
  <c r="E32" i="4"/>
  <c r="J32" i="4" s="1"/>
  <c r="E40" i="4"/>
  <c r="J40" i="4" s="1"/>
  <c r="E44" i="4"/>
  <c r="J44" i="4" s="1"/>
  <c r="F69" i="4"/>
  <c r="AF76" i="1"/>
  <c r="AI10" i="1"/>
  <c r="AE21" i="1"/>
  <c r="AJ21" i="1" s="1"/>
  <c r="AI25" i="1"/>
  <c r="AE29" i="1"/>
  <c r="AJ29" i="1" s="1"/>
  <c r="AI41" i="1"/>
  <c r="AE45" i="1"/>
  <c r="AJ45" i="1" s="1"/>
  <c r="AE6" i="1"/>
  <c r="AJ6" i="1" s="1"/>
  <c r="AI33" i="1"/>
  <c r="AE37" i="1"/>
  <c r="AJ37" i="1" s="1"/>
  <c r="AI49" i="1"/>
  <c r="AE53" i="1"/>
  <c r="AJ53" i="1" s="1"/>
  <c r="AI57" i="1"/>
  <c r="AI65" i="1"/>
  <c r="AG73" i="1"/>
  <c r="AH73" i="1" s="1"/>
  <c r="AI81" i="1"/>
  <c r="AG4" i="1"/>
  <c r="AH4" i="1" s="1"/>
  <c r="AF7" i="1"/>
  <c r="AG8" i="1"/>
  <c r="AH8" i="1" s="1"/>
  <c r="AG13" i="1"/>
  <c r="AG23" i="1"/>
  <c r="AH23" i="1" s="1"/>
  <c r="AG27" i="1"/>
  <c r="AH27" i="1" s="1"/>
  <c r="AG31" i="1"/>
  <c r="AH31" i="1" s="1"/>
  <c r="AK31" i="1" s="1"/>
  <c r="AG35" i="1"/>
  <c r="AH35" i="1" s="1"/>
  <c r="AG39" i="1"/>
  <c r="AH39" i="1" s="1"/>
  <c r="AG43" i="1"/>
  <c r="AH43" i="1" s="1"/>
  <c r="AG47" i="1"/>
  <c r="AG51" i="1"/>
  <c r="AH51" i="1" s="1"/>
  <c r="AG55" i="1"/>
  <c r="AH55" i="1" s="1"/>
  <c r="AE63" i="1"/>
  <c r="AJ63" i="1" s="1"/>
  <c r="AE71" i="1"/>
  <c r="AJ71" i="1" s="1"/>
  <c r="AE79" i="1"/>
  <c r="AJ79" i="1" s="1"/>
  <c r="AI11" i="1"/>
  <c r="AE11" i="1"/>
  <c r="AJ11" i="1" s="1"/>
  <c r="AG11" i="1"/>
  <c r="AI22" i="1"/>
  <c r="AE22" i="1"/>
  <c r="AJ22" i="1" s="1"/>
  <c r="AG22" i="1"/>
  <c r="AH22" i="1" s="1"/>
  <c r="AI30" i="1"/>
  <c r="AE30" i="1"/>
  <c r="AJ30" i="1" s="1"/>
  <c r="AG30" i="1"/>
  <c r="AH30" i="1" s="1"/>
  <c r="AI34" i="1"/>
  <c r="AE34" i="1"/>
  <c r="AJ34" i="1" s="1"/>
  <c r="AG34" i="1"/>
  <c r="AH34" i="1" s="1"/>
  <c r="AI38" i="1"/>
  <c r="AE38" i="1"/>
  <c r="AJ38" i="1" s="1"/>
  <c r="AG38" i="1"/>
  <c r="AH38" i="1" s="1"/>
  <c r="AI42" i="1"/>
  <c r="AE42" i="1"/>
  <c r="AJ42" i="1" s="1"/>
  <c r="AG42" i="1"/>
  <c r="AH42" i="1" s="1"/>
  <c r="AI46" i="1"/>
  <c r="AE46" i="1"/>
  <c r="AJ46" i="1" s="1"/>
  <c r="AG46" i="1"/>
  <c r="AH46" i="1" s="1"/>
  <c r="AI50" i="1"/>
  <c r="AE50" i="1"/>
  <c r="AJ50" i="1" s="1"/>
  <c r="AG50" i="1"/>
  <c r="AH50" i="1" s="1"/>
  <c r="AI54" i="1"/>
  <c r="AE54" i="1"/>
  <c r="AJ54" i="1" s="1"/>
  <c r="AG54" i="1"/>
  <c r="AH54" i="1" s="1"/>
  <c r="AI58" i="1"/>
  <c r="AE58" i="1"/>
  <c r="AJ58" i="1" s="1"/>
  <c r="AG58" i="1"/>
  <c r="AH58" i="1" s="1"/>
  <c r="AI62" i="1"/>
  <c r="AG62" i="1"/>
  <c r="AH62" i="1" s="1"/>
  <c r="AE62" i="1"/>
  <c r="AJ62" i="1" s="1"/>
  <c r="AF62" i="1"/>
  <c r="AI66" i="1"/>
  <c r="AG66" i="1"/>
  <c r="AH66" i="1" s="1"/>
  <c r="AE66" i="1"/>
  <c r="AJ66" i="1" s="1"/>
  <c r="AF66" i="1"/>
  <c r="AI70" i="1"/>
  <c r="AG70" i="1"/>
  <c r="AH70" i="1" s="1"/>
  <c r="AE70" i="1"/>
  <c r="AJ70" i="1" s="1"/>
  <c r="AF70" i="1"/>
  <c r="AI74" i="1"/>
  <c r="AG74" i="1"/>
  <c r="AH74" i="1" s="1"/>
  <c r="AE74" i="1"/>
  <c r="AJ74" i="1" s="1"/>
  <c r="AF74" i="1"/>
  <c r="AI78" i="1"/>
  <c r="AG78" i="1"/>
  <c r="AH78" i="1" s="1"/>
  <c r="AE78" i="1"/>
  <c r="AJ78" i="1" s="1"/>
  <c r="AF78" i="1"/>
  <c r="AI82" i="1"/>
  <c r="AG82" i="1"/>
  <c r="AH82" i="1" s="1"/>
  <c r="AE82" i="1"/>
  <c r="AJ82" i="1" s="1"/>
  <c r="AF82" i="1"/>
  <c r="AI86" i="1"/>
  <c r="AG86" i="1"/>
  <c r="AH86" i="1" s="1"/>
  <c r="AK86" i="1" s="1"/>
  <c r="AE86" i="1"/>
  <c r="AJ86" i="1" s="1"/>
  <c r="AF86" i="1"/>
  <c r="AE10" i="1"/>
  <c r="AJ10" i="1" s="1"/>
  <c r="AF22" i="1"/>
  <c r="AE25" i="1"/>
  <c r="AJ25" i="1" s="1"/>
  <c r="AF30" i="1"/>
  <c r="AE33" i="1"/>
  <c r="AJ33" i="1" s="1"/>
  <c r="AF38" i="1"/>
  <c r="AE41" i="1"/>
  <c r="AJ41" i="1" s="1"/>
  <c r="AF46" i="1"/>
  <c r="AE49" i="1"/>
  <c r="AJ49" i="1" s="1"/>
  <c r="AF54" i="1"/>
  <c r="AE57" i="1"/>
  <c r="AJ57" i="1" s="1"/>
  <c r="AG65" i="1"/>
  <c r="AH65" i="1" s="1"/>
  <c r="AG81" i="1"/>
  <c r="AH81" i="1" s="1"/>
  <c r="AI73" i="1"/>
  <c r="AF6" i="1"/>
  <c r="AF10" i="1"/>
  <c r="AF21" i="1"/>
  <c r="AF25" i="1"/>
  <c r="AF29" i="1"/>
  <c r="AF33" i="1"/>
  <c r="AF37" i="1"/>
  <c r="AF41" i="1"/>
  <c r="AF45" i="1"/>
  <c r="AF49" i="1"/>
  <c r="AF53" i="1"/>
  <c r="AF57" i="1"/>
  <c r="AF61" i="1"/>
  <c r="AE61" i="1"/>
  <c r="AJ61" i="1" s="1"/>
  <c r="AF65" i="1"/>
  <c r="AE65" i="1"/>
  <c r="AJ65" i="1" s="1"/>
  <c r="AF69" i="1"/>
  <c r="AE69" i="1"/>
  <c r="AJ69" i="1" s="1"/>
  <c r="AF73" i="1"/>
  <c r="AE73" i="1"/>
  <c r="AJ73" i="1" s="1"/>
  <c r="AF77" i="1"/>
  <c r="AE77" i="1"/>
  <c r="AJ77" i="1" s="1"/>
  <c r="AF81" i="1"/>
  <c r="AE81" i="1"/>
  <c r="AJ81" i="1" s="1"/>
  <c r="AF85" i="1"/>
  <c r="AE85" i="1"/>
  <c r="AJ85" i="1" s="1"/>
  <c r="AG10" i="1"/>
  <c r="AH10" i="1" s="1"/>
  <c r="AG25" i="1"/>
  <c r="AH25" i="1" s="1"/>
  <c r="AG33" i="1"/>
  <c r="AH33" i="1" s="1"/>
  <c r="AG41" i="1"/>
  <c r="AH41" i="1" s="1"/>
  <c r="AG49" i="1"/>
  <c r="AH49" i="1" s="1"/>
  <c r="AG57" i="1"/>
  <c r="AH57" i="1" s="1"/>
  <c r="AG61" i="1"/>
  <c r="AH61" i="1" s="1"/>
  <c r="AG77" i="1"/>
  <c r="AH77" i="1" s="1"/>
  <c r="AI85" i="1"/>
  <c r="AI69" i="1"/>
  <c r="AI53" i="1"/>
  <c r="AI37" i="1"/>
  <c r="AI21" i="1"/>
  <c r="AI6" i="1"/>
  <c r="AI7" i="1"/>
  <c r="AE7" i="1"/>
  <c r="AJ7" i="1" s="1"/>
  <c r="AG7" i="1"/>
  <c r="AH7" i="1" s="1"/>
  <c r="AI26" i="1"/>
  <c r="AE26" i="1"/>
  <c r="AJ26" i="1" s="1"/>
  <c r="AG26" i="1"/>
  <c r="AH26" i="1" s="1"/>
  <c r="AI5" i="1"/>
  <c r="AG5" i="1"/>
  <c r="AH5" i="1" s="1"/>
  <c r="AE5" i="1"/>
  <c r="AJ5" i="1" s="1"/>
  <c r="AI9" i="1"/>
  <c r="AG9" i="1"/>
  <c r="AH9" i="1" s="1"/>
  <c r="AE9" i="1"/>
  <c r="AJ9" i="1" s="1"/>
  <c r="AI12" i="1"/>
  <c r="AG12" i="1"/>
  <c r="AH12" i="1" s="1"/>
  <c r="AE12" i="1"/>
  <c r="AJ12" i="1" s="1"/>
  <c r="AI24" i="1"/>
  <c r="AG24" i="1"/>
  <c r="AH24" i="1" s="1"/>
  <c r="AE24" i="1"/>
  <c r="AJ24" i="1" s="1"/>
  <c r="AI28" i="1"/>
  <c r="AG28" i="1"/>
  <c r="AH28" i="1" s="1"/>
  <c r="AE28" i="1"/>
  <c r="AJ28" i="1" s="1"/>
  <c r="AI32" i="1"/>
  <c r="AG32" i="1"/>
  <c r="AH32" i="1" s="1"/>
  <c r="AE32" i="1"/>
  <c r="AJ32" i="1" s="1"/>
  <c r="AI36" i="1"/>
  <c r="AG36" i="1"/>
  <c r="AH36" i="1" s="1"/>
  <c r="AE36" i="1"/>
  <c r="AJ36" i="1" s="1"/>
  <c r="AI40" i="1"/>
  <c r="AG40" i="1"/>
  <c r="AH40" i="1" s="1"/>
  <c r="AE40" i="1"/>
  <c r="AJ40" i="1" s="1"/>
  <c r="AI44" i="1"/>
  <c r="AG44" i="1"/>
  <c r="AH44" i="1" s="1"/>
  <c r="AE44" i="1"/>
  <c r="AJ44" i="1" s="1"/>
  <c r="AI48" i="1"/>
  <c r="AG48" i="1"/>
  <c r="AH48" i="1" s="1"/>
  <c r="AE48" i="1"/>
  <c r="AJ48" i="1" s="1"/>
  <c r="AI52" i="1"/>
  <c r="AG52" i="1"/>
  <c r="AH52" i="1" s="1"/>
  <c r="AE52" i="1"/>
  <c r="AJ52" i="1" s="1"/>
  <c r="AI56" i="1"/>
  <c r="AG56" i="1"/>
  <c r="AH56" i="1" s="1"/>
  <c r="AE56" i="1"/>
  <c r="AJ56" i="1" s="1"/>
  <c r="AE60" i="1"/>
  <c r="AJ60" i="1" s="1"/>
  <c r="AI60" i="1"/>
  <c r="AG60" i="1"/>
  <c r="AH60" i="1" s="1"/>
  <c r="AE64" i="1"/>
  <c r="AJ64" i="1" s="1"/>
  <c r="AI64" i="1"/>
  <c r="AG64" i="1"/>
  <c r="AH64" i="1" s="1"/>
  <c r="AE68" i="1"/>
  <c r="AJ68" i="1" s="1"/>
  <c r="AI68" i="1"/>
  <c r="AG68" i="1"/>
  <c r="AH68" i="1" s="1"/>
  <c r="AE72" i="1"/>
  <c r="AJ72" i="1" s="1"/>
  <c r="AI72" i="1"/>
  <c r="AG72" i="1"/>
  <c r="AH72" i="1" s="1"/>
  <c r="AE76" i="1"/>
  <c r="AJ76" i="1" s="1"/>
  <c r="AI76" i="1"/>
  <c r="AG76" i="1"/>
  <c r="AH76" i="1" s="1"/>
  <c r="AE80" i="1"/>
  <c r="AJ80" i="1" s="1"/>
  <c r="AI80" i="1"/>
  <c r="AG80" i="1"/>
  <c r="AE84" i="1"/>
  <c r="AJ84" i="1" s="1"/>
  <c r="AI84" i="1"/>
  <c r="AG84" i="1"/>
  <c r="AH84" i="1" s="1"/>
  <c r="AK84" i="1" s="1"/>
  <c r="AF11" i="1"/>
  <c r="AF26" i="1"/>
  <c r="AF34" i="1"/>
  <c r="AF42" i="1"/>
  <c r="AF50" i="1"/>
  <c r="AF58" i="1"/>
  <c r="AF68" i="1"/>
  <c r="AF84" i="1"/>
  <c r="AF4" i="1"/>
  <c r="AI4" i="1"/>
  <c r="AF8" i="1"/>
  <c r="AI8" i="1"/>
  <c r="AF13" i="1"/>
  <c r="AI13" i="1"/>
  <c r="AF23" i="1"/>
  <c r="AI23" i="1"/>
  <c r="AI27" i="1"/>
  <c r="AF27" i="1"/>
  <c r="AF31" i="1"/>
  <c r="AI31" i="1"/>
  <c r="AI35" i="1"/>
  <c r="AF35" i="1"/>
  <c r="AF39" i="1"/>
  <c r="AI39" i="1"/>
  <c r="AI43" i="1"/>
  <c r="AF43" i="1"/>
  <c r="AF47" i="1"/>
  <c r="AI47" i="1"/>
  <c r="AI51" i="1"/>
  <c r="AF51" i="1"/>
  <c r="AF55" i="1"/>
  <c r="AI55" i="1"/>
  <c r="AF59" i="1"/>
  <c r="AI59" i="1"/>
  <c r="AG59" i="1"/>
  <c r="AH59" i="1" s="1"/>
  <c r="AF63" i="1"/>
  <c r="AI63" i="1"/>
  <c r="AG63" i="1"/>
  <c r="AH63" i="1" s="1"/>
  <c r="AK63" i="1" s="1"/>
  <c r="AF67" i="1"/>
  <c r="AI67" i="1"/>
  <c r="AG67" i="1"/>
  <c r="AH67" i="1" s="1"/>
  <c r="AF71" i="1"/>
  <c r="AI71" i="1"/>
  <c r="AG71" i="1"/>
  <c r="AH71" i="1" s="1"/>
  <c r="AF75" i="1"/>
  <c r="AI75" i="1"/>
  <c r="AG75" i="1"/>
  <c r="AH75" i="1" s="1"/>
  <c r="AF79" i="1"/>
  <c r="AI79" i="1"/>
  <c r="AG79" i="1"/>
  <c r="AH79" i="1" s="1"/>
  <c r="AF83" i="1"/>
  <c r="AI83" i="1"/>
  <c r="AG83" i="1"/>
  <c r="AH83" i="1" s="1"/>
  <c r="AK83" i="1" s="1"/>
  <c r="AE4" i="1"/>
  <c r="AJ4" i="1" s="1"/>
  <c r="AG6" i="1"/>
  <c r="AH6" i="1" s="1"/>
  <c r="AF9" i="1"/>
  <c r="AG21" i="1"/>
  <c r="AH21" i="1" s="1"/>
  <c r="AF24" i="1"/>
  <c r="AE27" i="1"/>
  <c r="AJ27" i="1" s="1"/>
  <c r="AG29" i="1"/>
  <c r="AH29" i="1" s="1"/>
  <c r="AK29" i="1" s="1"/>
  <c r="AF32" i="1"/>
  <c r="AE35" i="1"/>
  <c r="AJ35" i="1" s="1"/>
  <c r="AG37" i="1"/>
  <c r="AH37" i="1" s="1"/>
  <c r="AF40" i="1"/>
  <c r="AE43" i="1"/>
  <c r="AJ43" i="1" s="1"/>
  <c r="AG45" i="1"/>
  <c r="AH45" i="1" s="1"/>
  <c r="AF48" i="1"/>
  <c r="AE51" i="1"/>
  <c r="AJ51" i="1" s="1"/>
  <c r="AG53" i="1"/>
  <c r="AH53" i="1" s="1"/>
  <c r="AK53" i="1" s="1"/>
  <c r="AF56" i="1"/>
  <c r="AE59" i="1"/>
  <c r="AJ59" i="1" s="1"/>
  <c r="AF64" i="1"/>
  <c r="AG69" i="1"/>
  <c r="AH69" i="1" s="1"/>
  <c r="AE75" i="1"/>
  <c r="AJ75" i="1" s="1"/>
  <c r="AF80" i="1"/>
  <c r="AG85" i="1"/>
  <c r="AH85" i="1" s="1"/>
  <c r="AK85" i="1" s="1"/>
  <c r="AI77" i="1"/>
  <c r="AI61" i="1"/>
  <c r="AI45" i="1"/>
  <c r="AI29" i="1"/>
  <c r="AH11" i="1"/>
  <c r="AH13" i="1"/>
  <c r="AK13" i="1" s="1"/>
  <c r="AH80" i="1"/>
  <c r="AH47" i="1"/>
  <c r="I15" i="4"/>
  <c r="E15" i="4"/>
  <c r="J15" i="4" s="1"/>
  <c r="G22" i="4"/>
  <c r="H22" i="4" s="1"/>
  <c r="E22" i="4"/>
  <c r="J22" i="4" s="1"/>
  <c r="I22" i="4"/>
  <c r="G38" i="4"/>
  <c r="H38" i="4" s="1"/>
  <c r="E38" i="4"/>
  <c r="J38" i="4" s="1"/>
  <c r="I38" i="4"/>
  <c r="G5" i="4"/>
  <c r="H5" i="4" s="1"/>
  <c r="I5" i="4"/>
  <c r="E5" i="4"/>
  <c r="J5" i="4" s="1"/>
  <c r="I11" i="4"/>
  <c r="E11" i="4"/>
  <c r="J11" i="4" s="1"/>
  <c r="G18" i="4"/>
  <c r="H18" i="4" s="1"/>
  <c r="I18" i="4"/>
  <c r="E18" i="4"/>
  <c r="J18" i="4" s="1"/>
  <c r="G34" i="4"/>
  <c r="H34" i="4" s="1"/>
  <c r="I34" i="4"/>
  <c r="E34" i="4"/>
  <c r="J34" i="4" s="1"/>
  <c r="G37" i="4"/>
  <c r="H37" i="4" s="1"/>
  <c r="G6" i="4"/>
  <c r="H6" i="4" s="1"/>
  <c r="I6" i="4"/>
  <c r="E6" i="4"/>
  <c r="J6" i="4" s="1"/>
  <c r="G4" i="4"/>
  <c r="H4" i="4" s="1"/>
  <c r="I4" i="4"/>
  <c r="E4" i="4"/>
  <c r="J4" i="4" s="1"/>
  <c r="I8" i="4"/>
  <c r="G8" i="4"/>
  <c r="H8" i="4" s="1"/>
  <c r="E8" i="4"/>
  <c r="J8" i="4" s="1"/>
  <c r="E10" i="4"/>
  <c r="J10" i="4" s="1"/>
  <c r="G10" i="4"/>
  <c r="H10" i="4" s="1"/>
  <c r="I10" i="4"/>
  <c r="F13" i="4"/>
  <c r="G14" i="4"/>
  <c r="H14" i="4" s="1"/>
  <c r="K14" i="4" s="1"/>
  <c r="E14" i="4"/>
  <c r="J14" i="4" s="1"/>
  <c r="I14" i="4"/>
  <c r="G15" i="4"/>
  <c r="H15" i="4" s="1"/>
  <c r="K15" i="4" s="1"/>
  <c r="I23" i="4"/>
  <c r="E23" i="4"/>
  <c r="J23" i="4" s="1"/>
  <c r="K23" i="4" s="1"/>
  <c r="I29" i="4"/>
  <c r="G30" i="4"/>
  <c r="H30" i="4" s="1"/>
  <c r="K30" i="4" s="1"/>
  <c r="E30" i="4"/>
  <c r="J30" i="4" s="1"/>
  <c r="I30" i="4"/>
  <c r="F6" i="4"/>
  <c r="G7" i="4"/>
  <c r="H7" i="4" s="1"/>
  <c r="I7" i="4"/>
  <c r="E7" i="4"/>
  <c r="J7" i="4" s="1"/>
  <c r="G11" i="4"/>
  <c r="H11" i="4" s="1"/>
  <c r="I19" i="4"/>
  <c r="E19" i="4"/>
  <c r="J19" i="4" s="1"/>
  <c r="K19" i="4" s="1"/>
  <c r="F22" i="4"/>
  <c r="I25" i="4"/>
  <c r="G26" i="4"/>
  <c r="H26" i="4" s="1"/>
  <c r="I26" i="4"/>
  <c r="E26" i="4"/>
  <c r="J26" i="4" s="1"/>
  <c r="G27" i="4"/>
  <c r="H27" i="4" s="1"/>
  <c r="G29" i="4"/>
  <c r="H29" i="4" s="1"/>
  <c r="F38" i="4"/>
  <c r="I41" i="4"/>
  <c r="G42" i="4"/>
  <c r="H42" i="4" s="1"/>
  <c r="I42" i="4"/>
  <c r="E42" i="4"/>
  <c r="J42" i="4" s="1"/>
  <c r="G45" i="4"/>
  <c r="H45" i="4" s="1"/>
  <c r="G49" i="4"/>
  <c r="H49" i="4" s="1"/>
  <c r="I49" i="4"/>
  <c r="E49" i="4"/>
  <c r="J49" i="4" s="1"/>
  <c r="G57" i="4"/>
  <c r="H57" i="4" s="1"/>
  <c r="I57" i="4"/>
  <c r="E57" i="4"/>
  <c r="J57" i="4" s="1"/>
  <c r="G65" i="4"/>
  <c r="H65" i="4" s="1"/>
  <c r="I65" i="4"/>
  <c r="E65" i="4"/>
  <c r="J65" i="4" s="1"/>
  <c r="G73" i="4"/>
  <c r="H73" i="4" s="1"/>
  <c r="I73" i="4"/>
  <c r="E73" i="4"/>
  <c r="J73" i="4" s="1"/>
  <c r="G81" i="4"/>
  <c r="H81" i="4" s="1"/>
  <c r="I81" i="4"/>
  <c r="E81" i="4"/>
  <c r="J81" i="4" s="1"/>
  <c r="F11" i="4"/>
  <c r="K16" i="4"/>
  <c r="F16" i="4"/>
  <c r="I17" i="4"/>
  <c r="E17" i="4"/>
  <c r="J17" i="4" s="1"/>
  <c r="F19" i="4"/>
  <c r="F24" i="4"/>
  <c r="K24" i="4" s="1"/>
  <c r="I27" i="4"/>
  <c r="K32" i="4"/>
  <c r="F32" i="4"/>
  <c r="I35" i="4"/>
  <c r="K40" i="4"/>
  <c r="F40" i="4"/>
  <c r="I43" i="4"/>
  <c r="G51" i="4"/>
  <c r="H51" i="4" s="1"/>
  <c r="I51" i="4"/>
  <c r="E51" i="4"/>
  <c r="J51" i="4" s="1"/>
  <c r="G59" i="4"/>
  <c r="H59" i="4" s="1"/>
  <c r="I59" i="4"/>
  <c r="E59" i="4"/>
  <c r="J59" i="4" s="1"/>
  <c r="G67" i="4"/>
  <c r="H67" i="4" s="1"/>
  <c r="I67" i="4"/>
  <c r="E67" i="4"/>
  <c r="J67" i="4" s="1"/>
  <c r="G75" i="4"/>
  <c r="H75" i="4" s="1"/>
  <c r="I75" i="4"/>
  <c r="E75" i="4"/>
  <c r="J75" i="4" s="1"/>
  <c r="G83" i="4"/>
  <c r="H83" i="4" s="1"/>
  <c r="K83" i="4" s="1"/>
  <c r="I83" i="4"/>
  <c r="E83" i="4"/>
  <c r="J83" i="4" s="1"/>
  <c r="G53" i="4"/>
  <c r="H53" i="4" s="1"/>
  <c r="I53" i="4"/>
  <c r="E53" i="4"/>
  <c r="J53" i="4" s="1"/>
  <c r="G61" i="4"/>
  <c r="H61" i="4" s="1"/>
  <c r="I61" i="4"/>
  <c r="E61" i="4"/>
  <c r="J61" i="4" s="1"/>
  <c r="G69" i="4"/>
  <c r="H69" i="4" s="1"/>
  <c r="I69" i="4"/>
  <c r="E69" i="4"/>
  <c r="J69" i="4" s="1"/>
  <c r="G77" i="4"/>
  <c r="H77" i="4" s="1"/>
  <c r="I77" i="4"/>
  <c r="E77" i="4"/>
  <c r="J77" i="4" s="1"/>
  <c r="G85" i="4"/>
  <c r="H85" i="4" s="1"/>
  <c r="K85" i="4" s="1"/>
  <c r="I85" i="4"/>
  <c r="E85" i="4"/>
  <c r="J85" i="4" s="1"/>
  <c r="F12" i="4"/>
  <c r="I13" i="4"/>
  <c r="E13" i="4"/>
  <c r="J13" i="4" s="1"/>
  <c r="K13" i="4" s="1"/>
  <c r="F15" i="4"/>
  <c r="G17" i="4"/>
  <c r="H17" i="4" s="1"/>
  <c r="F20" i="4"/>
  <c r="I21" i="4"/>
  <c r="E21" i="4"/>
  <c r="J21" i="4" s="1"/>
  <c r="F23" i="4"/>
  <c r="K28" i="4"/>
  <c r="F28" i="4"/>
  <c r="I31" i="4"/>
  <c r="K36" i="4"/>
  <c r="F36" i="4"/>
  <c r="I39" i="4"/>
  <c r="K44" i="4"/>
  <c r="F44" i="4"/>
  <c r="G47" i="4"/>
  <c r="H47" i="4" s="1"/>
  <c r="I47" i="4"/>
  <c r="E47" i="4"/>
  <c r="J47" i="4" s="1"/>
  <c r="F49" i="4"/>
  <c r="G55" i="4"/>
  <c r="H55" i="4" s="1"/>
  <c r="I55" i="4"/>
  <c r="E55" i="4"/>
  <c r="J55" i="4" s="1"/>
  <c r="F57" i="4"/>
  <c r="G63" i="4"/>
  <c r="H63" i="4" s="1"/>
  <c r="I63" i="4"/>
  <c r="E63" i="4"/>
  <c r="J63" i="4" s="1"/>
  <c r="F65" i="4"/>
  <c r="G71" i="4"/>
  <c r="H71" i="4" s="1"/>
  <c r="I71" i="4"/>
  <c r="E71" i="4"/>
  <c r="J71" i="4" s="1"/>
  <c r="F73" i="4"/>
  <c r="G79" i="4"/>
  <c r="H79" i="4" s="1"/>
  <c r="I79" i="4"/>
  <c r="E79" i="4"/>
  <c r="J79" i="4" s="1"/>
  <c r="F81" i="4"/>
  <c r="G87" i="4"/>
  <c r="H87" i="4" s="1"/>
  <c r="K87" i="4" s="1"/>
  <c r="I87" i="4"/>
  <c r="E87" i="4"/>
  <c r="J87" i="4" s="1"/>
  <c r="F25" i="4"/>
  <c r="F27" i="4"/>
  <c r="F29" i="4"/>
  <c r="F31" i="4"/>
  <c r="F33" i="4"/>
  <c r="F35" i="4"/>
  <c r="F37" i="4"/>
  <c r="F39" i="4"/>
  <c r="F41" i="4"/>
  <c r="F43" i="4"/>
  <c r="I45" i="4"/>
  <c r="F45" i="4"/>
  <c r="I46" i="4"/>
  <c r="E46" i="4"/>
  <c r="J46" i="4" s="1"/>
  <c r="G46" i="4"/>
  <c r="H46" i="4" s="1"/>
  <c r="I48" i="4"/>
  <c r="E48" i="4"/>
  <c r="J48" i="4" s="1"/>
  <c r="G48" i="4"/>
  <c r="H48" i="4" s="1"/>
  <c r="I50" i="4"/>
  <c r="E50" i="4"/>
  <c r="J50" i="4" s="1"/>
  <c r="G50" i="4"/>
  <c r="H50" i="4" s="1"/>
  <c r="I52" i="4"/>
  <c r="E52" i="4"/>
  <c r="J52" i="4" s="1"/>
  <c r="G52" i="4"/>
  <c r="H52" i="4" s="1"/>
  <c r="I54" i="4"/>
  <c r="E54" i="4"/>
  <c r="J54" i="4" s="1"/>
  <c r="G54" i="4"/>
  <c r="H54" i="4" s="1"/>
  <c r="I56" i="4"/>
  <c r="E56" i="4"/>
  <c r="J56" i="4" s="1"/>
  <c r="G56" i="4"/>
  <c r="H56" i="4" s="1"/>
  <c r="I58" i="4"/>
  <c r="E58" i="4"/>
  <c r="J58" i="4" s="1"/>
  <c r="G58" i="4"/>
  <c r="H58" i="4" s="1"/>
  <c r="I60" i="4"/>
  <c r="E60" i="4"/>
  <c r="J60" i="4" s="1"/>
  <c r="G60" i="4"/>
  <c r="H60" i="4" s="1"/>
  <c r="I62" i="4"/>
  <c r="E62" i="4"/>
  <c r="J62" i="4" s="1"/>
  <c r="G62" i="4"/>
  <c r="H62" i="4" s="1"/>
  <c r="I64" i="4"/>
  <c r="E64" i="4"/>
  <c r="J64" i="4" s="1"/>
  <c r="G64" i="4"/>
  <c r="H64" i="4" s="1"/>
  <c r="I66" i="4"/>
  <c r="E66" i="4"/>
  <c r="J66" i="4" s="1"/>
  <c r="G66" i="4"/>
  <c r="H66" i="4" s="1"/>
  <c r="I68" i="4"/>
  <c r="E68" i="4"/>
  <c r="J68" i="4" s="1"/>
  <c r="G68" i="4"/>
  <c r="H68" i="4" s="1"/>
  <c r="I70" i="4"/>
  <c r="E70" i="4"/>
  <c r="J70" i="4" s="1"/>
  <c r="G70" i="4"/>
  <c r="H70" i="4" s="1"/>
  <c r="I72" i="4"/>
  <c r="E72" i="4"/>
  <c r="J72" i="4" s="1"/>
  <c r="G72" i="4"/>
  <c r="H72" i="4" s="1"/>
  <c r="I74" i="4"/>
  <c r="E74" i="4"/>
  <c r="J74" i="4" s="1"/>
  <c r="G74" i="4"/>
  <c r="H74" i="4" s="1"/>
  <c r="I76" i="4"/>
  <c r="E76" i="4"/>
  <c r="J76" i="4" s="1"/>
  <c r="G76" i="4"/>
  <c r="H76" i="4" s="1"/>
  <c r="I78" i="4"/>
  <c r="E78" i="4"/>
  <c r="J78" i="4" s="1"/>
  <c r="G78" i="4"/>
  <c r="H78" i="4" s="1"/>
  <c r="I80" i="4"/>
  <c r="E80" i="4"/>
  <c r="J80" i="4" s="1"/>
  <c r="G80" i="4"/>
  <c r="H80" i="4" s="1"/>
  <c r="I82" i="4"/>
  <c r="E82" i="4"/>
  <c r="J82" i="4" s="1"/>
  <c r="G82" i="4"/>
  <c r="H82" i="4" s="1"/>
  <c r="I84" i="4"/>
  <c r="E84" i="4"/>
  <c r="J84" i="4" s="1"/>
  <c r="G84" i="4"/>
  <c r="H84" i="4" s="1"/>
  <c r="K84" i="4" s="1"/>
  <c r="I86" i="4"/>
  <c r="E86" i="4"/>
  <c r="J86" i="4" s="1"/>
  <c r="G86" i="4"/>
  <c r="H86" i="4" s="1"/>
  <c r="K86" i="4" s="1"/>
  <c r="E29" i="4"/>
  <c r="J29" i="4" s="1"/>
  <c r="E31" i="4"/>
  <c r="J31" i="4" s="1"/>
  <c r="K31" i="4" s="1"/>
  <c r="E33" i="4"/>
  <c r="J33" i="4" s="1"/>
  <c r="K33" i="4" s="1"/>
  <c r="E35" i="4"/>
  <c r="J35" i="4" s="1"/>
  <c r="K35" i="4" s="1"/>
  <c r="E37" i="4"/>
  <c r="J37" i="4" s="1"/>
  <c r="E39" i="4"/>
  <c r="J39" i="4" s="1"/>
  <c r="K39" i="4" s="1"/>
  <c r="E41" i="4"/>
  <c r="J41" i="4" s="1"/>
  <c r="K41" i="4" s="1"/>
  <c r="E43" i="4"/>
  <c r="J43" i="4" s="1"/>
  <c r="K43" i="4" s="1"/>
  <c r="E45" i="4"/>
  <c r="J45" i="4" s="1"/>
  <c r="F46" i="4"/>
  <c r="F48" i="4"/>
  <c r="F50" i="4"/>
  <c r="F52" i="4"/>
  <c r="F54" i="4"/>
  <c r="F56" i="4"/>
  <c r="F58" i="4"/>
  <c r="F60" i="4"/>
  <c r="F62" i="4"/>
  <c r="F64" i="4"/>
  <c r="F66" i="4"/>
  <c r="F68" i="4"/>
  <c r="F70" i="4"/>
  <c r="F72" i="4"/>
  <c r="F74" i="4"/>
  <c r="F76" i="4"/>
  <c r="F78" i="4"/>
  <c r="F80" i="4"/>
  <c r="F82" i="4"/>
  <c r="F84" i="4"/>
  <c r="F86" i="4"/>
  <c r="AK39" i="1" l="1"/>
  <c r="K82" i="4"/>
  <c r="K66" i="4"/>
  <c r="K50" i="4"/>
  <c r="AK47" i="1"/>
  <c r="K70" i="4"/>
  <c r="K54" i="4"/>
  <c r="K65" i="4"/>
  <c r="K74" i="4"/>
  <c r="K58" i="4"/>
  <c r="K21" i="4"/>
  <c r="AK55" i="1"/>
  <c r="AK45" i="1"/>
  <c r="AK79" i="1"/>
  <c r="AK61" i="1"/>
  <c r="AK48" i="1"/>
  <c r="AK57" i="1"/>
  <c r="AK60" i="1"/>
  <c r="AK41" i="1"/>
  <c r="AK30" i="1"/>
  <c r="AK42" i="1"/>
  <c r="AK59" i="1"/>
  <c r="AK40" i="1"/>
  <c r="AK52" i="1"/>
  <c r="AK77" i="1"/>
  <c r="AK75" i="1"/>
  <c r="AK25" i="1"/>
  <c r="AK78" i="1"/>
  <c r="AK70" i="1"/>
  <c r="AK62" i="1"/>
  <c r="AK50" i="1"/>
  <c r="K17" i="4"/>
  <c r="K59" i="4"/>
  <c r="K27" i="4"/>
  <c r="K11" i="4"/>
  <c r="K4" i="4"/>
  <c r="AK82" i="1"/>
  <c r="AK74" i="1"/>
  <c r="AK66" i="1"/>
  <c r="AK27" i="1"/>
  <c r="K38" i="4"/>
  <c r="AK37" i="1"/>
  <c r="AK36" i="1"/>
  <c r="AK73" i="1"/>
  <c r="K77" i="4"/>
  <c r="K51" i="4"/>
  <c r="AK69" i="1"/>
  <c r="AK76" i="1"/>
  <c r="K53" i="4"/>
  <c r="K25" i="4"/>
  <c r="K8" i="4"/>
  <c r="K37" i="4"/>
  <c r="AK8" i="1"/>
  <c r="AK81" i="1"/>
  <c r="AK43" i="1"/>
  <c r="K78" i="4"/>
  <c r="K62" i="4"/>
  <c r="K46" i="4"/>
  <c r="AK65" i="1"/>
  <c r="AK72" i="1"/>
  <c r="AK58" i="1"/>
  <c r="AK51" i="1"/>
  <c r="AK21" i="1"/>
  <c r="AK22" i="1"/>
  <c r="AK4" i="1"/>
  <c r="L13" i="1" s="1"/>
  <c r="AK67" i="1"/>
  <c r="AK11" i="1"/>
  <c r="AK26" i="1"/>
  <c r="AK46" i="1"/>
  <c r="AK80" i="1"/>
  <c r="AK71" i="1"/>
  <c r="AK64" i="1"/>
  <c r="AK33" i="1"/>
  <c r="AK12" i="1"/>
  <c r="AK28" i="1"/>
  <c r="AK44" i="1"/>
  <c r="AK10" i="1"/>
  <c r="AK49" i="1"/>
  <c r="AK35" i="1"/>
  <c r="AK6" i="1"/>
  <c r="AK24" i="1"/>
  <c r="AK32" i="1"/>
  <c r="AK9" i="1"/>
  <c r="AK5" i="1"/>
  <c r="AK38" i="1"/>
  <c r="AK34" i="1"/>
  <c r="AK54" i="1"/>
  <c r="AK68" i="1"/>
  <c r="AK56" i="1"/>
  <c r="AK23" i="1"/>
  <c r="AK7" i="1"/>
  <c r="K76" i="4"/>
  <c r="K68" i="4"/>
  <c r="K60" i="4"/>
  <c r="K52" i="4"/>
  <c r="K73" i="4"/>
  <c r="K29" i="4"/>
  <c r="K26" i="4"/>
  <c r="K7" i="4"/>
  <c r="K10" i="4"/>
  <c r="K61" i="4"/>
  <c r="K67" i="4"/>
  <c r="K81" i="4"/>
  <c r="K49" i="4"/>
  <c r="K42" i="4"/>
  <c r="K18" i="4"/>
  <c r="K22" i="4"/>
  <c r="K80" i="4"/>
  <c r="K72" i="4"/>
  <c r="K64" i="4"/>
  <c r="K56" i="4"/>
  <c r="K48" i="4"/>
  <c r="K79" i="4"/>
  <c r="K71" i="4"/>
  <c r="K63" i="4"/>
  <c r="K55" i="4"/>
  <c r="K47" i="4"/>
  <c r="K69" i="4"/>
  <c r="K75" i="4"/>
  <c r="K57" i="4"/>
  <c r="K45" i="4"/>
  <c r="K6" i="4"/>
  <c r="K34" i="4"/>
  <c r="K5" i="4"/>
  <c r="N6" i="4" l="1"/>
  <c r="N5" i="4"/>
  <c r="AN8" i="1"/>
  <c r="AN6" i="1"/>
  <c r="AN5" i="1"/>
  <c r="AN7" i="1"/>
  <c r="N7" i="4"/>
  <c r="N4" i="4"/>
  <c r="AN9" i="1" l="1"/>
  <c r="AP7" i="1" s="1"/>
  <c r="N8" i="4"/>
  <c r="P7" i="4" s="1"/>
  <c r="P4" i="4" l="1"/>
  <c r="AP8" i="1"/>
  <c r="AP6" i="1"/>
  <c r="AP5" i="1"/>
  <c r="P6" i="4"/>
  <c r="P5" i="4"/>
  <c r="K17" i="1" l="1"/>
  <c r="L17" i="1" s="1"/>
  <c r="K19" i="1"/>
  <c r="L19" i="1" s="1"/>
  <c r="K20" i="1"/>
  <c r="L20" i="1" s="1"/>
  <c r="K18" i="1"/>
  <c r="L18" i="1" s="1"/>
</calcChain>
</file>

<file path=xl/sharedStrings.xml><?xml version="1.0" encoding="utf-8"?>
<sst xmlns="http://schemas.openxmlformats.org/spreadsheetml/2006/main" count="234" uniqueCount="118">
  <si>
    <t>Rule</t>
  </si>
  <si>
    <t>SB7 State Ratings:</t>
  </si>
  <si>
    <t>E</t>
  </si>
  <si>
    <t>P</t>
  </si>
  <si>
    <t>N</t>
  </si>
  <si>
    <t>U</t>
  </si>
  <si>
    <t>Rating</t>
  </si>
  <si>
    <t>Maps to D4</t>
  </si>
  <si>
    <t>Points</t>
  </si>
  <si>
    <t>Most Recent</t>
  </si>
  <si>
    <t>Older</t>
  </si>
  <si>
    <t>Oldest</t>
  </si>
  <si>
    <t>Single Summative</t>
  </si>
  <si>
    <t>SB7 Grouping</t>
  </si>
  <si>
    <t>Results in…</t>
  </si>
  <si>
    <t>A four (4)</t>
  </si>
  <si>
    <t>A three (3)</t>
  </si>
  <si>
    <t>A two (2)</t>
  </si>
  <si>
    <t>A one (1)</t>
  </si>
  <si>
    <t>EEE</t>
  </si>
  <si>
    <t>EEP</t>
  </si>
  <si>
    <t>EEN</t>
  </si>
  <si>
    <t>EEU</t>
  </si>
  <si>
    <t>EPE</t>
  </si>
  <si>
    <t>EPP</t>
  </si>
  <si>
    <t>EPN</t>
  </si>
  <si>
    <t>EPU</t>
  </si>
  <si>
    <t>ENE</t>
  </si>
  <si>
    <t>ENP</t>
  </si>
  <si>
    <t>ENN</t>
  </si>
  <si>
    <t>ENU</t>
  </si>
  <si>
    <t>EUE</t>
  </si>
  <si>
    <t>EUP</t>
  </si>
  <si>
    <t>EUN</t>
  </si>
  <si>
    <t>EUU</t>
  </si>
  <si>
    <t>PEE</t>
  </si>
  <si>
    <t>PEP</t>
  </si>
  <si>
    <t>PEN</t>
  </si>
  <si>
    <t>PEU</t>
  </si>
  <si>
    <t>PPE</t>
  </si>
  <si>
    <t>PPP</t>
  </si>
  <si>
    <t>PPN</t>
  </si>
  <si>
    <t>PPU</t>
  </si>
  <si>
    <t>PNE</t>
  </si>
  <si>
    <t>PNP</t>
  </si>
  <si>
    <t>PNN</t>
  </si>
  <si>
    <t>PNU</t>
  </si>
  <si>
    <t>PUE</t>
  </si>
  <si>
    <t>PUP</t>
  </si>
  <si>
    <t>PUN</t>
  </si>
  <si>
    <t>PUU</t>
  </si>
  <si>
    <t>NEE</t>
  </si>
  <si>
    <t>NEP</t>
  </si>
  <si>
    <t>NEN</t>
  </si>
  <si>
    <t>NEU</t>
  </si>
  <si>
    <t>NPE</t>
  </si>
  <si>
    <t>NPP</t>
  </si>
  <si>
    <t>NPN</t>
  </si>
  <si>
    <t>NPU</t>
  </si>
  <si>
    <t>NNE</t>
  </si>
  <si>
    <t>NNP</t>
  </si>
  <si>
    <t>NNN</t>
  </si>
  <si>
    <t>NNU</t>
  </si>
  <si>
    <t>NUE</t>
  </si>
  <si>
    <t>NUP</t>
  </si>
  <si>
    <t>NUN</t>
  </si>
  <si>
    <t>NUU</t>
  </si>
  <si>
    <t>UEE</t>
  </si>
  <si>
    <t>UEP</t>
  </si>
  <si>
    <t>UEN</t>
  </si>
  <si>
    <t>UEU</t>
  </si>
  <si>
    <t>UPE</t>
  </si>
  <si>
    <t>UPP</t>
  </si>
  <si>
    <t>UPN</t>
  </si>
  <si>
    <t>UPU</t>
  </si>
  <si>
    <t>UNE</t>
  </si>
  <si>
    <t>UNP</t>
  </si>
  <si>
    <t>UNN</t>
  </si>
  <si>
    <t>UNU</t>
  </si>
  <si>
    <t>UUE</t>
  </si>
  <si>
    <t>UUP</t>
  </si>
  <si>
    <t>UUN</t>
  </si>
  <si>
    <t>UUU</t>
  </si>
  <si>
    <t>EE</t>
  </si>
  <si>
    <t>EP</t>
  </si>
  <si>
    <t>EN</t>
  </si>
  <si>
    <t>EU</t>
  </si>
  <si>
    <t>PE</t>
  </si>
  <si>
    <t>PP</t>
  </si>
  <si>
    <t>PN</t>
  </si>
  <si>
    <t>PU</t>
  </si>
  <si>
    <t>NE</t>
  </si>
  <si>
    <t>NP</t>
  </si>
  <si>
    <t>NN</t>
  </si>
  <si>
    <t>NU</t>
  </si>
  <si>
    <t>UE</t>
  </si>
  <si>
    <t>UP</t>
  </si>
  <si>
    <t>UN</t>
  </si>
  <si>
    <t>UU</t>
  </si>
  <si>
    <t>Excellent</t>
  </si>
  <si>
    <t>Proficient</t>
  </si>
  <si>
    <t>Needs Improvement</t>
  </si>
  <si>
    <t>Unsatisfactory</t>
  </si>
  <si>
    <t>2nd Most Recent</t>
  </si>
  <si>
    <t>3rd Most Recent</t>
  </si>
  <si>
    <t>TAP Series</t>
  </si>
  <si>
    <t>N or U in last 2</t>
  </si>
  <si>
    <t>N or U in last 3</t>
  </si>
  <si>
    <t>SB7 For Single</t>
  </si>
  <si>
    <t>2 of 3: Excellent</t>
  </si>
  <si>
    <t>Automatic Group II</t>
  </si>
  <si>
    <t>ISBE Overall Summative Rating</t>
  </si>
  <si>
    <t>1) Select the summative rating from each relevant pull down menu.</t>
  </si>
  <si>
    <t>Current Summative Combination Abbreviation</t>
  </si>
  <si>
    <r>
      <rPr>
        <b/>
        <sz val="16"/>
        <rFont val="Calibri"/>
        <family val="2"/>
      </rPr>
      <t>If</t>
    </r>
    <r>
      <rPr>
        <sz val="16"/>
        <rFont val="Calibri"/>
        <family val="2"/>
        <scheme val="minor"/>
      </rPr>
      <t xml:space="preserve"> my next ISBE overaall summative rating is:</t>
    </r>
  </si>
  <si>
    <t>New abbreviation and grouping</t>
  </si>
  <si>
    <t xml:space="preserve">SB7 Grouping  </t>
  </si>
  <si>
    <t xml:space="preserve">         Created for the ETA and U46 by Jack Janezic, UniServ Director, IEA-Region 24   ©2013, 2014, 2015, 2020,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</si>
</sst>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22"/>
      <color theme="1"/>
      <name val="Calibri"/>
      <family val="2"/>
      <scheme val="minor"/>
    </font>
    <font>
      <b/>
      <sz val="16"/>
      <name val="Calibri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6" fillId="0" borderId="0"/>
    <xf numFmtId="9" fontId="16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11" fillId="3" borderId="2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Fill="1" applyBorder="1"/>
    <xf numFmtId="0" fontId="0" fillId="0" borderId="0" xfId="0" applyFill="1" applyBorder="1"/>
    <xf numFmtId="0" fontId="12" fillId="3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left" wrapText="1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5" fillId="5" borderId="0" xfId="0" applyFont="1" applyFill="1" applyBorder="1"/>
    <xf numFmtId="0" fontId="0" fillId="5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Fill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/>
    <xf numFmtId="0" fontId="1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1" fillId="0" borderId="0" xfId="2" applyFont="1" applyAlignment="1"/>
    <xf numFmtId="0" fontId="16" fillId="0" borderId="0" xfId="2"/>
    <xf numFmtId="0" fontId="1" fillId="0" borderId="0" xfId="2" applyFont="1" applyAlignment="1">
      <alignment horizontal="center"/>
    </xf>
    <xf numFmtId="0" fontId="17" fillId="0" borderId="0" xfId="2" applyFont="1" applyFill="1" applyBorder="1" applyAlignment="1">
      <alignment horizontal="center" wrapText="1"/>
    </xf>
    <xf numFmtId="0" fontId="1" fillId="0" borderId="1" xfId="2" applyFont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1" fillId="3" borderId="1" xfId="2" applyFont="1" applyFill="1" applyBorder="1" applyAlignment="1">
      <alignment horizontal="center" wrapText="1"/>
    </xf>
    <xf numFmtId="0" fontId="4" fillId="2" borderId="0" xfId="2" applyFont="1" applyFill="1" applyAlignment="1">
      <alignment horizontal="center"/>
    </xf>
    <xf numFmtId="0" fontId="4" fillId="3" borderId="0" xfId="2" applyFont="1" applyFill="1" applyAlignment="1">
      <alignment horizontal="center"/>
    </xf>
    <xf numFmtId="0" fontId="16" fillId="0" borderId="0" xfId="2" applyAlignment="1">
      <alignment horizontal="center"/>
    </xf>
    <xf numFmtId="9" fontId="0" fillId="0" borderId="0" xfId="3" applyFont="1"/>
    <xf numFmtId="0" fontId="4" fillId="0" borderId="0" xfId="2" applyFont="1" applyFill="1" applyAlignment="1">
      <alignment horizontal="center"/>
    </xf>
    <xf numFmtId="0" fontId="16" fillId="0" borderId="0" xfId="2" applyFill="1"/>
    <xf numFmtId="0" fontId="4" fillId="0" borderId="1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8" fillId="0" borderId="0" xfId="2" applyFont="1"/>
    <xf numFmtId="0" fontId="5" fillId="0" borderId="0" xfId="0" applyFont="1" applyFill="1"/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" fillId="7" borderId="15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5" xfId="0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 wrapText="1"/>
    </xf>
    <xf numFmtId="0" fontId="11" fillId="7" borderId="0" xfId="0" applyFont="1" applyFill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textRotation="90" wrapText="1"/>
    </xf>
    <xf numFmtId="0" fontId="15" fillId="5" borderId="10" xfId="0" applyFont="1" applyFill="1" applyBorder="1" applyAlignment="1">
      <alignment horizontal="center" vertical="center" textRotation="90" wrapText="1"/>
    </xf>
    <xf numFmtId="0" fontId="15" fillId="5" borderId="14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3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BC371"/>
      <color rgb="FFFFC58B"/>
      <color rgb="FFEDCEA1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494561</xdr:colOff>
      <xdr:row>20</xdr:row>
      <xdr:rowOff>60480</xdr:rowOff>
    </xdr:from>
    <xdr:to>
      <xdr:col>2</xdr:col>
      <xdr:colOff>206397</xdr:colOff>
      <xdr:row>21</xdr:row>
      <xdr:rowOff>166686</xdr:rowOff>
    </xdr:to>
    <xdr:pic>
      <xdr:nvPicPr>
        <xdr:cNvPr id="11" name="Picture 10" descr="ETAJPG Banner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561" y="6812647"/>
          <a:ext cx="780753" cy="328456"/>
        </a:xfrm>
        <a:prstGeom prst="rect">
          <a:avLst/>
        </a:prstGeom>
      </xdr:spPr>
    </xdr:pic>
    <xdr:clientData/>
  </xdr:twoCellAnchor>
  <xdr:twoCellAnchor>
    <xdr:from>
      <xdr:col>9</xdr:col>
      <xdr:colOff>1586</xdr:colOff>
      <xdr:row>8</xdr:row>
      <xdr:rowOff>36513</xdr:rowOff>
    </xdr:from>
    <xdr:to>
      <xdr:col>11</xdr:col>
      <xdr:colOff>1838324</xdr:colOff>
      <xdr:row>8</xdr:row>
      <xdr:rowOff>316972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3149" y="2370138"/>
          <a:ext cx="5535613" cy="280459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i="1" baseline="0">
              <a:solidFill>
                <a:schemeClr val="tx1"/>
              </a:solidFill>
            </a:rPr>
            <a:t>Abbreviated as:</a:t>
          </a:r>
          <a:endParaRPr lang="en-US" sz="1600" i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137582</xdr:colOff>
      <xdr:row>2</xdr:row>
      <xdr:rowOff>63501</xdr:rowOff>
    </xdr:from>
    <xdr:to>
      <xdr:col>11</xdr:col>
      <xdr:colOff>1770061</xdr:colOff>
      <xdr:row>3</xdr:row>
      <xdr:rowOff>116417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82999" y="550334"/>
          <a:ext cx="5632979" cy="793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This tool</a:t>
          </a:r>
          <a:r>
            <a:rPr lang="en-US" sz="1800" baseline="0">
              <a:solidFill>
                <a:sysClr val="windowText" lastClr="000000"/>
              </a:solidFill>
            </a:rPr>
            <a:t> is to help ETA members understand how their individual SB7 Statutory Grouping is calculated.</a:t>
          </a:r>
          <a:endParaRPr 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10389</xdr:colOff>
      <xdr:row>3</xdr:row>
      <xdr:rowOff>66676</xdr:rowOff>
    </xdr:from>
    <xdr:to>
      <xdr:col>6</xdr:col>
      <xdr:colOff>571500</xdr:colOff>
      <xdr:row>3</xdr:row>
      <xdr:rowOff>409575</xdr:rowOff>
    </xdr:to>
    <xdr:sp macro="" textlink="">
      <xdr:nvSpPr>
        <xdr:cNvPr id="10" name="Snip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8889" y="1294343"/>
          <a:ext cx="3005861" cy="342899"/>
        </a:xfrm>
        <a:prstGeom prst="snip2DiagRect">
          <a:avLst/>
        </a:prstGeom>
        <a:solidFill>
          <a:srgbClr val="FFFF00"/>
        </a:solidFill>
        <a:ln w="6350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 i="1">
              <a:latin typeface="+mn-lt"/>
            </a:rPr>
            <a:t>Teacher</a:t>
          </a:r>
          <a:r>
            <a:rPr lang="en-US" sz="1200" b="1" i="1" baseline="0">
              <a:latin typeface="+mn-lt"/>
            </a:rPr>
            <a:t> p</a:t>
          </a:r>
          <a:r>
            <a:rPr lang="en-US" sz="1200" b="1" i="1">
              <a:latin typeface="+mn-lt"/>
            </a:rPr>
            <a:t>ersonnel</a:t>
          </a:r>
          <a:r>
            <a:rPr lang="en-US" sz="1200" b="1" i="1" baseline="0">
              <a:latin typeface="+mn-lt"/>
            </a:rPr>
            <a:t> record shows</a:t>
          </a:r>
          <a:endParaRPr lang="en-US" sz="1200" b="1" i="1">
            <a:latin typeface="+mn-lt"/>
          </a:endParaRPr>
        </a:p>
      </xdr:txBody>
    </xdr:sp>
    <xdr:clientData/>
  </xdr:twoCellAnchor>
  <xdr:twoCellAnchor>
    <xdr:from>
      <xdr:col>8</xdr:col>
      <xdr:colOff>295273</xdr:colOff>
      <xdr:row>10</xdr:row>
      <xdr:rowOff>9528</xdr:rowOff>
    </xdr:from>
    <xdr:to>
      <xdr:col>12</xdr:col>
      <xdr:colOff>2381</xdr:colOff>
      <xdr:row>10</xdr:row>
      <xdr:rowOff>314328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6637469" y="1128582"/>
          <a:ext cx="304800" cy="5559691"/>
        </a:xfrm>
        <a:prstGeom prst="rightBrace">
          <a:avLst>
            <a:gd name="adj1" fmla="val 35135"/>
            <a:gd name="adj2" fmla="val 33377"/>
          </a:avLst>
        </a:prstGeom>
        <a:solidFill>
          <a:schemeClr val="bg1">
            <a:lumMod val="95000"/>
          </a:schemeClr>
        </a:solidFill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21166</xdr:colOff>
      <xdr:row>10</xdr:row>
      <xdr:rowOff>317511</xdr:rowOff>
    </xdr:from>
    <xdr:to>
      <xdr:col>12</xdr:col>
      <xdr:colOff>0</xdr:colOff>
      <xdr:row>13</xdr:row>
      <xdr:rowOff>0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84333" y="4064011"/>
          <a:ext cx="3683000" cy="107948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AQ90"/>
  <sheetViews>
    <sheetView showGridLines="0" showRowColHeaders="0" tabSelected="1" zoomScale="90" zoomScaleNormal="90" workbookViewId="0">
      <selection activeCell="J7" sqref="J7"/>
    </sheetView>
  </sheetViews>
  <sheetFormatPr defaultColWidth="0" defaultRowHeight="18.75" zeroHeight="1" outlineLevelCol="1" x14ac:dyDescent="0.3"/>
  <cols>
    <col min="1" max="1" width="7.7109375" customWidth="1"/>
    <col min="2" max="2" width="8.28515625" customWidth="1"/>
    <col min="3" max="3" width="25.28515625" customWidth="1"/>
    <col min="4" max="6" width="9.5703125" style="1" hidden="1" customWidth="1" outlineLevel="1"/>
    <col min="7" max="7" width="10.7109375" style="1" customWidth="1" collapsed="1"/>
    <col min="8" max="8" width="3.5703125" customWidth="1"/>
    <col min="9" max="9" width="4.42578125" customWidth="1"/>
    <col min="10" max="12" width="27.7109375" style="5" customWidth="1"/>
    <col min="13" max="13" width="8" style="5" customWidth="1"/>
    <col min="14" max="14" width="5.5703125" style="1" customWidth="1"/>
    <col min="15" max="15" width="5.7109375" style="1" customWidth="1"/>
    <col min="16" max="16" width="12.28515625" style="1" hidden="1" customWidth="1"/>
    <col min="17" max="26" width="4.28515625" hidden="1" customWidth="1"/>
    <col min="27" max="34" width="9.140625" hidden="1" customWidth="1" outlineLevel="1"/>
    <col min="35" max="35" width="15.5703125" hidden="1" customWidth="1" outlineLevel="1"/>
    <col min="36" max="36" width="18" hidden="1" customWidth="1" outlineLevel="1"/>
    <col min="37" max="37" width="13.140625" hidden="1" customWidth="1" outlineLevel="1"/>
    <col min="38" max="42" width="9.140625" hidden="1" customWidth="1" outlineLevel="1"/>
    <col min="43" max="43" width="0" hidden="1" customWidth="1" collapsed="1"/>
    <col min="44" max="16384" width="9.140625" hidden="1"/>
  </cols>
  <sheetData>
    <row r="1" spans="1:42" x14ac:dyDescent="0.3">
      <c r="AA1" s="38" t="s">
        <v>1</v>
      </c>
      <c r="AB1" s="39"/>
      <c r="AC1" s="39"/>
      <c r="AD1" s="39"/>
      <c r="AE1" s="40" t="s">
        <v>0</v>
      </c>
      <c r="AF1" s="40"/>
      <c r="AG1" s="40"/>
      <c r="AH1" s="40"/>
      <c r="AI1" s="40"/>
      <c r="AJ1" s="40"/>
      <c r="AK1" s="39"/>
    </row>
    <row r="2" spans="1:42" x14ac:dyDescent="0.3">
      <c r="N2" s="4"/>
      <c r="AA2" s="42" t="s">
        <v>2</v>
      </c>
      <c r="AB2" s="42" t="s">
        <v>3</v>
      </c>
      <c r="AC2" s="42" t="s">
        <v>4</v>
      </c>
      <c r="AD2" s="42" t="s">
        <v>5</v>
      </c>
      <c r="AE2" s="39"/>
      <c r="AF2" s="39"/>
      <c r="AG2" s="39"/>
      <c r="AH2" s="39"/>
      <c r="AI2" s="42"/>
      <c r="AJ2" s="42"/>
      <c r="AK2" s="39"/>
    </row>
    <row r="3" spans="1:42" s="33" customFormat="1" ht="58.5" customHeight="1" x14ac:dyDescent="0.3">
      <c r="A3" s="16"/>
      <c r="B3" s="32"/>
      <c r="C3" s="32"/>
      <c r="D3" s="22"/>
      <c r="E3" s="22"/>
      <c r="F3" s="22"/>
      <c r="G3" s="22"/>
      <c r="H3" s="16"/>
      <c r="J3" s="23"/>
      <c r="K3" s="23"/>
      <c r="L3" s="23"/>
      <c r="M3" s="34"/>
      <c r="N3" s="56"/>
      <c r="O3" s="57"/>
      <c r="P3" s="57"/>
      <c r="AA3" s="43" t="s">
        <v>105</v>
      </c>
      <c r="AB3" s="44" t="s">
        <v>9</v>
      </c>
      <c r="AC3" s="44" t="s">
        <v>10</v>
      </c>
      <c r="AD3" s="44" t="s">
        <v>11</v>
      </c>
      <c r="AE3" s="44" t="s">
        <v>106</v>
      </c>
      <c r="AF3" s="44" t="s">
        <v>107</v>
      </c>
      <c r="AG3" s="44" t="s">
        <v>12</v>
      </c>
      <c r="AH3" s="44" t="s">
        <v>108</v>
      </c>
      <c r="AI3" s="45" t="s">
        <v>109</v>
      </c>
      <c r="AJ3" s="46" t="s">
        <v>110</v>
      </c>
      <c r="AK3" s="44" t="s">
        <v>13</v>
      </c>
    </row>
    <row r="4" spans="1:42" ht="39" customHeight="1" thickBot="1" x14ac:dyDescent="0.35">
      <c r="A4" s="16"/>
      <c r="B4" s="21"/>
      <c r="C4" s="18"/>
      <c r="D4" s="19" t="s">
        <v>6</v>
      </c>
      <c r="E4" s="20" t="s">
        <v>7</v>
      </c>
      <c r="F4" s="19" t="s">
        <v>8</v>
      </c>
      <c r="G4" s="20"/>
      <c r="H4" s="10"/>
      <c r="I4" s="10"/>
      <c r="M4" s="34"/>
      <c r="N4" s="4"/>
      <c r="AA4" s="39" t="s">
        <v>19</v>
      </c>
      <c r="AB4" s="39" t="str">
        <f>LEFT(AA4,1)</f>
        <v>E</v>
      </c>
      <c r="AC4" s="39" t="str">
        <f>MID(AA4,2,1)</f>
        <v>E</v>
      </c>
      <c r="AD4" s="39" t="str">
        <f>MID(AA4,3,1)</f>
        <v>E</v>
      </c>
      <c r="AE4" s="39" t="b">
        <f t="shared" ref="AE4:AE13" si="0">OR(COUNTIF(AB4:AC4,$AC$2),COUNTIF(AB4:AC4,$AD$2))</f>
        <v>0</v>
      </c>
      <c r="AF4" s="39" t="b">
        <f t="shared" ref="AF4:AF13" si="1">OR(COUNTIF(AB4:AD4,$AC$2),COUNTIF(AB4:AD4,$AD$2))</f>
        <v>0</v>
      </c>
      <c r="AG4" s="39" t="b">
        <f>COUNTBLANK(AB4:AD4)=2</f>
        <v>0</v>
      </c>
      <c r="AH4" s="39">
        <f>IF(AG4=TRUE,IF(AA4="E",3,IF(AA4="P",3,2)),0)</f>
        <v>0</v>
      </c>
      <c r="AI4" s="47">
        <f t="shared" ref="AI4:AI13" si="2">IF(COUNTIF(AB4:AD4,$AA$2)&gt;=2,4,"")</f>
        <v>4</v>
      </c>
      <c r="AJ4" s="48" t="str">
        <f>IF(AE4=TRUE,2,"")</f>
        <v/>
      </c>
      <c r="AK4" s="39">
        <f>IF(AH4&gt;0,AH4,IF(AJ4=2,2,IF(AND(AI4=4,AF4=FALSE),4,3)))</f>
        <v>4</v>
      </c>
      <c r="AN4" s="41"/>
      <c r="AO4" s="41" t="s">
        <v>14</v>
      </c>
      <c r="AP4" s="41"/>
    </row>
    <row r="5" spans="1:42" ht="30" customHeight="1" x14ac:dyDescent="0.3">
      <c r="A5" s="32"/>
      <c r="B5" s="85" t="s">
        <v>111</v>
      </c>
      <c r="C5" s="62" t="s">
        <v>99</v>
      </c>
      <c r="D5" s="63"/>
      <c r="E5" s="64"/>
      <c r="F5" s="64"/>
      <c r="G5" s="65" t="s">
        <v>2</v>
      </c>
      <c r="H5" s="15"/>
      <c r="I5" s="15"/>
      <c r="J5" s="82" t="s">
        <v>112</v>
      </c>
      <c r="K5" s="83"/>
      <c r="L5" s="84"/>
      <c r="M5" s="34"/>
      <c r="AA5" s="39" t="s">
        <v>20</v>
      </c>
      <c r="AB5" s="39" t="str">
        <f t="shared" ref="AB5:AB67" si="3">LEFT(AA5,1)</f>
        <v>E</v>
      </c>
      <c r="AC5" s="39" t="str">
        <f t="shared" ref="AC5:AC67" si="4">MID(AA5,2,1)</f>
        <v>E</v>
      </c>
      <c r="AD5" s="39" t="str">
        <f t="shared" ref="AD5:AD67" si="5">MID(AA5,3,1)</f>
        <v>P</v>
      </c>
      <c r="AE5" s="39" t="b">
        <f t="shared" si="0"/>
        <v>0</v>
      </c>
      <c r="AF5" s="39" t="b">
        <f t="shared" si="1"/>
        <v>0</v>
      </c>
      <c r="AG5" s="39" t="b">
        <f t="shared" ref="AG5:AG67" si="6">COUNTBLANK(AB5:AD5)=2</f>
        <v>0</v>
      </c>
      <c r="AH5" s="39">
        <f t="shared" ref="AH5:AH67" si="7">IF(AG5=TRUE,IF(AA5="E",3,IF(AA5="P",3,2)),0)</f>
        <v>0</v>
      </c>
      <c r="AI5" s="47">
        <f t="shared" si="2"/>
        <v>4</v>
      </c>
      <c r="AJ5" s="48" t="str">
        <f t="shared" ref="AJ5:AJ67" si="8">IF(AE5=TRUE,2,"")</f>
        <v/>
      </c>
      <c r="AK5" s="39">
        <f t="shared" ref="AK5:AK67" si="9">IF(AH5&gt;0,AH5,IF(AJ5=2,2,IF(AND(AI5=4,AF5=FALSE),4,3)))</f>
        <v>4</v>
      </c>
      <c r="AN5" s="49">
        <f>COUNTIF(AK$4:AK$86,4)</f>
        <v>5</v>
      </c>
      <c r="AO5" s="41" t="s">
        <v>15</v>
      </c>
      <c r="AP5" s="50">
        <f>AN5/$AN$9</f>
        <v>6.1728395061728392E-2</v>
      </c>
    </row>
    <row r="6" spans="1:42" ht="25.5" customHeight="1" x14ac:dyDescent="0.3">
      <c r="A6" s="32"/>
      <c r="B6" s="86"/>
      <c r="C6" s="66" t="s">
        <v>100</v>
      </c>
      <c r="D6" s="67"/>
      <c r="E6" s="68"/>
      <c r="F6" s="68"/>
      <c r="G6" s="69" t="s">
        <v>3</v>
      </c>
      <c r="H6" s="15"/>
      <c r="I6" s="15"/>
      <c r="J6" s="24" t="s">
        <v>9</v>
      </c>
      <c r="K6" s="11" t="s">
        <v>103</v>
      </c>
      <c r="L6" s="25" t="s">
        <v>104</v>
      </c>
      <c r="M6" s="34"/>
      <c r="P6" s="2"/>
      <c r="AA6" s="39" t="s">
        <v>21</v>
      </c>
      <c r="AB6" s="39" t="str">
        <f t="shared" si="3"/>
        <v>E</v>
      </c>
      <c r="AC6" s="39" t="str">
        <f t="shared" si="4"/>
        <v>E</v>
      </c>
      <c r="AD6" s="39" t="str">
        <f t="shared" si="5"/>
        <v>N</v>
      </c>
      <c r="AE6" s="39" t="b">
        <f t="shared" si="0"/>
        <v>0</v>
      </c>
      <c r="AF6" s="39" t="b">
        <f t="shared" si="1"/>
        <v>1</v>
      </c>
      <c r="AG6" s="39" t="b">
        <f t="shared" si="6"/>
        <v>0</v>
      </c>
      <c r="AH6" s="39">
        <f t="shared" si="7"/>
        <v>0</v>
      </c>
      <c r="AI6" s="47">
        <f t="shared" si="2"/>
        <v>4</v>
      </c>
      <c r="AJ6" s="48" t="str">
        <f t="shared" si="8"/>
        <v/>
      </c>
      <c r="AK6" s="39">
        <f t="shared" si="9"/>
        <v>3</v>
      </c>
      <c r="AN6" s="49">
        <f>COUNTIF(AK$4:AK$86,3)</f>
        <v>17</v>
      </c>
      <c r="AO6" s="41" t="s">
        <v>16</v>
      </c>
      <c r="AP6" s="50">
        <f t="shared" ref="AP6:AP8" si="10">AN6/$AN$9</f>
        <v>0.20987654320987653</v>
      </c>
    </row>
    <row r="7" spans="1:42" ht="25.5" customHeight="1" x14ac:dyDescent="0.35">
      <c r="A7" s="32"/>
      <c r="B7" s="86"/>
      <c r="C7" s="66" t="s">
        <v>101</v>
      </c>
      <c r="D7" s="67"/>
      <c r="E7" s="68"/>
      <c r="F7" s="68"/>
      <c r="G7" s="69" t="s">
        <v>4</v>
      </c>
      <c r="H7" s="15"/>
      <c r="I7" s="15"/>
      <c r="J7" s="26"/>
      <c r="K7" s="13"/>
      <c r="L7" s="27"/>
      <c r="M7" s="34"/>
      <c r="AA7" s="39" t="s">
        <v>22</v>
      </c>
      <c r="AB7" s="39" t="str">
        <f t="shared" si="3"/>
        <v>E</v>
      </c>
      <c r="AC7" s="39" t="str">
        <f t="shared" si="4"/>
        <v>E</v>
      </c>
      <c r="AD7" s="39" t="str">
        <f t="shared" si="5"/>
        <v>U</v>
      </c>
      <c r="AE7" s="39" t="b">
        <f t="shared" si="0"/>
        <v>0</v>
      </c>
      <c r="AF7" s="39" t="b">
        <f t="shared" si="1"/>
        <v>1</v>
      </c>
      <c r="AG7" s="39" t="b">
        <f t="shared" si="6"/>
        <v>0</v>
      </c>
      <c r="AH7" s="39">
        <f t="shared" si="7"/>
        <v>0</v>
      </c>
      <c r="AI7" s="47">
        <f t="shared" si="2"/>
        <v>4</v>
      </c>
      <c r="AJ7" s="48" t="str">
        <f t="shared" si="8"/>
        <v/>
      </c>
      <c r="AK7" s="39">
        <f t="shared" si="9"/>
        <v>3</v>
      </c>
      <c r="AN7" s="49">
        <f>COUNTIF(AK$4:AK$86,2)</f>
        <v>59</v>
      </c>
      <c r="AO7" s="41" t="s">
        <v>17</v>
      </c>
      <c r="AP7" s="50">
        <f t="shared" si="10"/>
        <v>0.72839506172839508</v>
      </c>
    </row>
    <row r="8" spans="1:42" ht="25.5" customHeight="1" x14ac:dyDescent="0.3">
      <c r="A8" s="32"/>
      <c r="B8" s="87"/>
      <c r="C8" s="70" t="s">
        <v>102</v>
      </c>
      <c r="D8" s="71"/>
      <c r="E8" s="72"/>
      <c r="F8" s="72"/>
      <c r="G8" s="73" t="s">
        <v>5</v>
      </c>
      <c r="H8" s="15"/>
      <c r="I8" s="15"/>
      <c r="J8" s="28"/>
      <c r="K8" s="8"/>
      <c r="L8" s="29"/>
      <c r="M8" s="34"/>
      <c r="AA8" s="39" t="s">
        <v>23</v>
      </c>
      <c r="AB8" s="39" t="str">
        <f t="shared" si="3"/>
        <v>E</v>
      </c>
      <c r="AC8" s="39" t="str">
        <f t="shared" si="4"/>
        <v>P</v>
      </c>
      <c r="AD8" s="39" t="str">
        <f t="shared" si="5"/>
        <v>E</v>
      </c>
      <c r="AE8" s="39" t="b">
        <f t="shared" si="0"/>
        <v>0</v>
      </c>
      <c r="AF8" s="39" t="b">
        <f t="shared" si="1"/>
        <v>0</v>
      </c>
      <c r="AG8" s="39" t="b">
        <f t="shared" si="6"/>
        <v>0</v>
      </c>
      <c r="AH8" s="39">
        <f t="shared" si="7"/>
        <v>0</v>
      </c>
      <c r="AI8" s="47">
        <f t="shared" si="2"/>
        <v>4</v>
      </c>
      <c r="AJ8" s="48" t="str">
        <f t="shared" si="8"/>
        <v/>
      </c>
      <c r="AK8" s="39">
        <f t="shared" si="9"/>
        <v>4</v>
      </c>
      <c r="AN8" s="49">
        <f>COUNTIF(AK$4:AK$86,1)</f>
        <v>0</v>
      </c>
      <c r="AO8" s="41" t="s">
        <v>18</v>
      </c>
      <c r="AP8" s="50">
        <f t="shared" si="10"/>
        <v>0</v>
      </c>
    </row>
    <row r="9" spans="1:42" ht="25.5" customHeight="1" x14ac:dyDescent="0.3">
      <c r="A9" s="32"/>
      <c r="B9" s="80"/>
      <c r="C9" s="75"/>
      <c r="D9" s="74"/>
      <c r="E9" s="74"/>
      <c r="F9" s="74"/>
      <c r="G9" s="74"/>
      <c r="H9" s="15"/>
      <c r="I9" s="15"/>
      <c r="J9" s="28"/>
      <c r="K9" s="8"/>
      <c r="L9" s="29"/>
      <c r="M9" s="34"/>
      <c r="AA9" s="39" t="s">
        <v>24</v>
      </c>
      <c r="AB9" s="39" t="str">
        <f t="shared" si="3"/>
        <v>E</v>
      </c>
      <c r="AC9" s="39" t="str">
        <f t="shared" si="4"/>
        <v>P</v>
      </c>
      <c r="AD9" s="39" t="str">
        <f t="shared" si="5"/>
        <v>P</v>
      </c>
      <c r="AE9" s="39" t="b">
        <f t="shared" si="0"/>
        <v>0</v>
      </c>
      <c r="AF9" s="39" t="b">
        <f t="shared" si="1"/>
        <v>0</v>
      </c>
      <c r="AG9" s="39" t="b">
        <f t="shared" si="6"/>
        <v>0</v>
      </c>
      <c r="AH9" s="39">
        <f t="shared" si="7"/>
        <v>0</v>
      </c>
      <c r="AI9" s="47" t="str">
        <f t="shared" si="2"/>
        <v/>
      </c>
      <c r="AJ9" s="48" t="str">
        <f t="shared" si="8"/>
        <v/>
      </c>
      <c r="AK9" s="39">
        <f t="shared" si="9"/>
        <v>3</v>
      </c>
      <c r="AN9" s="49">
        <f>SUM(AN5:AN8)</f>
        <v>81</v>
      </c>
      <c r="AO9" s="41"/>
      <c r="AP9" s="41"/>
    </row>
    <row r="10" spans="1:42" ht="25.5" customHeight="1" x14ac:dyDescent="0.35">
      <c r="A10" s="32"/>
      <c r="B10" s="80"/>
      <c r="C10" s="75"/>
      <c r="D10" s="74"/>
      <c r="E10" s="74"/>
      <c r="F10" s="74"/>
      <c r="G10" s="74"/>
      <c r="H10" s="15"/>
      <c r="I10" s="15"/>
      <c r="J10" s="30" t="str">
        <f>IFERROR(INDEX($G$5:$G$20,MATCH(J7,$C$5:$C$20,0)),"")</f>
        <v/>
      </c>
      <c r="K10" s="17" t="str">
        <f>IFERROR(INDEX($G$5:$G$20,MATCH(K7,$C$5:$C$20,0)),"")</f>
        <v/>
      </c>
      <c r="L10" s="31" t="str">
        <f>IFERROR(INDEX($G$5:$G$20,MATCH(L7,$C$5:$C$20,0)),"")</f>
        <v/>
      </c>
      <c r="M10" s="34"/>
      <c r="AA10" s="39" t="s">
        <v>25</v>
      </c>
      <c r="AB10" s="39" t="str">
        <f t="shared" si="3"/>
        <v>E</v>
      </c>
      <c r="AC10" s="39" t="str">
        <f t="shared" si="4"/>
        <v>P</v>
      </c>
      <c r="AD10" s="39" t="str">
        <f t="shared" si="5"/>
        <v>N</v>
      </c>
      <c r="AE10" s="39" t="b">
        <f t="shared" si="0"/>
        <v>0</v>
      </c>
      <c r="AF10" s="39" t="b">
        <f t="shared" si="1"/>
        <v>1</v>
      </c>
      <c r="AG10" s="39" t="b">
        <f t="shared" si="6"/>
        <v>0</v>
      </c>
      <c r="AH10" s="39">
        <f t="shared" si="7"/>
        <v>0</v>
      </c>
      <c r="AI10" s="47" t="str">
        <f t="shared" si="2"/>
        <v/>
      </c>
      <c r="AJ10" s="48" t="str">
        <f t="shared" si="8"/>
        <v/>
      </c>
      <c r="AK10" s="39">
        <f t="shared" si="9"/>
        <v>3</v>
      </c>
    </row>
    <row r="11" spans="1:42" ht="25.5" customHeight="1" x14ac:dyDescent="0.3">
      <c r="A11" s="32"/>
      <c r="B11" s="80"/>
      <c r="C11" s="75"/>
      <c r="D11" s="74"/>
      <c r="E11" s="74"/>
      <c r="F11" s="74"/>
      <c r="G11" s="74"/>
      <c r="H11" s="15"/>
      <c r="I11" s="15"/>
      <c r="J11" s="8"/>
      <c r="K11" s="8"/>
      <c r="L11" s="8"/>
      <c r="M11" s="36"/>
      <c r="AA11" s="39" t="s">
        <v>26</v>
      </c>
      <c r="AB11" s="39" t="str">
        <f t="shared" si="3"/>
        <v>E</v>
      </c>
      <c r="AC11" s="39" t="str">
        <f t="shared" si="4"/>
        <v>P</v>
      </c>
      <c r="AD11" s="39" t="str">
        <f t="shared" si="5"/>
        <v>U</v>
      </c>
      <c r="AE11" s="39" t="b">
        <f t="shared" si="0"/>
        <v>0</v>
      </c>
      <c r="AF11" s="39" t="b">
        <f t="shared" si="1"/>
        <v>1</v>
      </c>
      <c r="AG11" s="39" t="b">
        <f t="shared" si="6"/>
        <v>0</v>
      </c>
      <c r="AH11" s="39">
        <f t="shared" si="7"/>
        <v>0</v>
      </c>
      <c r="AI11" s="47" t="str">
        <f t="shared" si="2"/>
        <v/>
      </c>
      <c r="AJ11" s="48" t="str">
        <f t="shared" si="8"/>
        <v/>
      </c>
      <c r="AK11" s="39">
        <f t="shared" si="9"/>
        <v>3</v>
      </c>
    </row>
    <row r="12" spans="1:42" s="33" customFormat="1" ht="40.5" customHeight="1" x14ac:dyDescent="0.3">
      <c r="A12" s="32"/>
      <c r="B12" s="76"/>
      <c r="C12" s="75"/>
      <c r="D12" s="74"/>
      <c r="E12" s="74"/>
      <c r="F12" s="74"/>
      <c r="G12" s="74"/>
      <c r="H12" s="15"/>
      <c r="I12" s="35"/>
      <c r="J12" s="88"/>
      <c r="K12" s="89" t="s">
        <v>113</v>
      </c>
      <c r="L12" s="90" t="s">
        <v>116</v>
      </c>
      <c r="M12" s="36"/>
      <c r="AA12" s="39" t="s">
        <v>28</v>
      </c>
      <c r="AB12" s="39" t="str">
        <f t="shared" si="3"/>
        <v>E</v>
      </c>
      <c r="AC12" s="39" t="str">
        <f t="shared" si="4"/>
        <v>N</v>
      </c>
      <c r="AD12" s="39" t="str">
        <f t="shared" si="5"/>
        <v>P</v>
      </c>
      <c r="AE12" s="39" t="b">
        <f t="shared" si="0"/>
        <v>1</v>
      </c>
      <c r="AF12" s="39" t="b">
        <f t="shared" si="1"/>
        <v>1</v>
      </c>
      <c r="AG12" s="39" t="b">
        <f t="shared" si="6"/>
        <v>0</v>
      </c>
      <c r="AH12" s="39">
        <f t="shared" si="7"/>
        <v>0</v>
      </c>
      <c r="AI12" s="47" t="str">
        <f t="shared" si="2"/>
        <v/>
      </c>
      <c r="AJ12" s="48">
        <f t="shared" si="8"/>
        <v>2</v>
      </c>
      <c r="AK12" s="39">
        <f t="shared" si="9"/>
        <v>2</v>
      </c>
    </row>
    <row r="13" spans="1:42" ht="28.5" customHeight="1" x14ac:dyDescent="0.3">
      <c r="A13" s="32"/>
      <c r="B13" s="79"/>
      <c r="C13" s="75"/>
      <c r="D13" s="74"/>
      <c r="E13" s="74"/>
      <c r="F13" s="74"/>
      <c r="G13" s="74"/>
      <c r="H13" s="15"/>
      <c r="I13" s="14"/>
      <c r="K13" s="78" t="str">
        <f>CONCATENATE(J10,K10,L10)</f>
        <v/>
      </c>
      <c r="L13" s="78">
        <f>IFERROR(VLOOKUP(CONCATENATE(J10,K10,L10),$AA$4:$AK$86,11,FALSE),1)</f>
        <v>1</v>
      </c>
      <c r="AA13" s="39" t="s">
        <v>31</v>
      </c>
      <c r="AB13" s="39" t="str">
        <f t="shared" si="3"/>
        <v>E</v>
      </c>
      <c r="AC13" s="39" t="str">
        <f t="shared" si="4"/>
        <v>U</v>
      </c>
      <c r="AD13" s="39" t="str">
        <f t="shared" si="5"/>
        <v>E</v>
      </c>
      <c r="AE13" s="39" t="b">
        <f t="shared" si="0"/>
        <v>1</v>
      </c>
      <c r="AF13" s="39" t="b">
        <f t="shared" si="1"/>
        <v>1</v>
      </c>
      <c r="AG13" s="39" t="b">
        <f t="shared" si="6"/>
        <v>0</v>
      </c>
      <c r="AH13" s="39">
        <f t="shared" si="7"/>
        <v>0</v>
      </c>
      <c r="AI13" s="47">
        <f t="shared" si="2"/>
        <v>4</v>
      </c>
      <c r="AJ13" s="48">
        <f t="shared" si="8"/>
        <v>2</v>
      </c>
      <c r="AK13" s="39">
        <f t="shared" si="9"/>
        <v>2</v>
      </c>
    </row>
    <row r="14" spans="1:42" ht="12.75" customHeight="1" thickBot="1" x14ac:dyDescent="0.4">
      <c r="A14" s="32"/>
      <c r="B14" s="79"/>
      <c r="C14" s="75"/>
      <c r="D14" s="74"/>
      <c r="E14" s="74"/>
      <c r="F14" s="74"/>
      <c r="G14" s="74"/>
      <c r="H14" s="15"/>
      <c r="I14" s="14"/>
      <c r="J14" s="91"/>
      <c r="K14" s="91"/>
      <c r="L14" s="92"/>
      <c r="AA14" s="39"/>
      <c r="AB14" s="39"/>
      <c r="AC14" s="39"/>
      <c r="AD14" s="39"/>
      <c r="AE14" s="39"/>
      <c r="AF14" s="39"/>
      <c r="AG14" s="39"/>
      <c r="AH14" s="39"/>
      <c r="AI14" s="47"/>
      <c r="AJ14" s="48"/>
      <c r="AK14" s="39"/>
    </row>
    <row r="15" spans="1:42" ht="12.75" customHeight="1" x14ac:dyDescent="0.35">
      <c r="A15" s="32"/>
      <c r="B15" s="79"/>
      <c r="C15" s="75"/>
      <c r="D15" s="74"/>
      <c r="E15" s="74"/>
      <c r="F15" s="74"/>
      <c r="G15" s="74"/>
      <c r="H15" s="15"/>
      <c r="I15" s="14"/>
      <c r="L15" s="58"/>
      <c r="AA15" s="39"/>
      <c r="AB15" s="39"/>
      <c r="AC15" s="39"/>
      <c r="AD15" s="39"/>
      <c r="AE15" s="39"/>
      <c r="AF15" s="39"/>
      <c r="AG15" s="39"/>
      <c r="AH15" s="39"/>
      <c r="AI15" s="47"/>
      <c r="AJ15" s="48"/>
      <c r="AK15" s="39"/>
    </row>
    <row r="16" spans="1:42" ht="25.5" customHeight="1" x14ac:dyDescent="0.35">
      <c r="A16" s="32"/>
      <c r="B16" s="79"/>
      <c r="C16" s="75"/>
      <c r="D16" s="74"/>
      <c r="E16" s="74"/>
      <c r="F16" s="74"/>
      <c r="G16" s="74"/>
      <c r="H16" s="15"/>
      <c r="I16" s="14"/>
      <c r="J16" s="77" t="s">
        <v>114</v>
      </c>
      <c r="K16" s="81" t="s">
        <v>115</v>
      </c>
      <c r="L16" s="81"/>
      <c r="M16" s="6"/>
      <c r="AA16" s="39" t="s">
        <v>32</v>
      </c>
      <c r="AB16" s="39" t="str">
        <f t="shared" si="3"/>
        <v>E</v>
      </c>
      <c r="AC16" s="39" t="str">
        <f t="shared" si="4"/>
        <v>U</v>
      </c>
      <c r="AD16" s="39" t="str">
        <f t="shared" si="5"/>
        <v>P</v>
      </c>
      <c r="AE16" s="39" t="b">
        <f t="shared" ref="AE16:AE47" si="11">OR(COUNTIF(AB16:AC16,$AC$2),COUNTIF(AB16:AC16,$AD$2))</f>
        <v>1</v>
      </c>
      <c r="AF16" s="39" t="b">
        <f t="shared" ref="AF16:AF47" si="12">OR(COUNTIF(AB16:AD16,$AC$2),COUNTIF(AB16:AD16,$AD$2))</f>
        <v>1</v>
      </c>
      <c r="AG16" s="39" t="b">
        <f t="shared" si="6"/>
        <v>0</v>
      </c>
      <c r="AH16" s="39">
        <f t="shared" si="7"/>
        <v>0</v>
      </c>
      <c r="AI16" s="47" t="str">
        <f t="shared" ref="AI16:AI47" si="13">IF(COUNTIF(AB16:AD16,$AA$2)&gt;=2,4,"")</f>
        <v/>
      </c>
      <c r="AJ16" s="48">
        <f t="shared" si="8"/>
        <v>2</v>
      </c>
      <c r="AK16" s="39">
        <f t="shared" si="9"/>
        <v>2</v>
      </c>
    </row>
    <row r="17" spans="1:37" ht="25.5" customHeight="1" x14ac:dyDescent="0.35">
      <c r="A17" s="32"/>
      <c r="B17" s="80"/>
      <c r="C17" s="75"/>
      <c r="D17" s="74"/>
      <c r="E17" s="74"/>
      <c r="F17" s="74"/>
      <c r="G17" s="74"/>
      <c r="H17" s="15"/>
      <c r="I17" s="14"/>
      <c r="J17" s="60" t="s">
        <v>99</v>
      </c>
      <c r="K17" s="59" t="str">
        <f>IF(M17="","",CONCATENATE(M17,$J$10,$K$10,))</f>
        <v>E</v>
      </c>
      <c r="L17" s="58">
        <f>IFERROR(VLOOKUP(K17,$AA$4:$AK$86,11,FALSE),"")</f>
        <v>3</v>
      </c>
      <c r="M17" s="12" t="str">
        <f>VLOOKUP(J17,$C$5:$G$8,5,FALSE)</f>
        <v>E</v>
      </c>
      <c r="N17" s="3"/>
      <c r="O17" s="3"/>
      <c r="AA17" s="39" t="s">
        <v>33</v>
      </c>
      <c r="AB17" s="39" t="str">
        <f t="shared" si="3"/>
        <v>E</v>
      </c>
      <c r="AC17" s="39" t="str">
        <f t="shared" si="4"/>
        <v>U</v>
      </c>
      <c r="AD17" s="39" t="str">
        <f t="shared" si="5"/>
        <v>N</v>
      </c>
      <c r="AE17" s="39" t="b">
        <f t="shared" si="11"/>
        <v>1</v>
      </c>
      <c r="AF17" s="39" t="b">
        <f t="shared" si="12"/>
        <v>1</v>
      </c>
      <c r="AG17" s="39" t="b">
        <f t="shared" si="6"/>
        <v>0</v>
      </c>
      <c r="AH17" s="39">
        <f t="shared" si="7"/>
        <v>0</v>
      </c>
      <c r="AI17" s="47" t="str">
        <f t="shared" si="13"/>
        <v/>
      </c>
      <c r="AJ17" s="48">
        <f t="shared" si="8"/>
        <v>2</v>
      </c>
      <c r="AK17" s="39">
        <f t="shared" si="9"/>
        <v>2</v>
      </c>
    </row>
    <row r="18" spans="1:37" ht="25.5" customHeight="1" x14ac:dyDescent="0.35">
      <c r="A18" s="32"/>
      <c r="B18" s="80"/>
      <c r="C18" s="75"/>
      <c r="D18" s="74"/>
      <c r="E18" s="74"/>
      <c r="F18" s="74"/>
      <c r="G18" s="74"/>
      <c r="H18" s="15"/>
      <c r="I18" s="14"/>
      <c r="J18" s="60" t="s">
        <v>100</v>
      </c>
      <c r="K18" s="59" t="str">
        <f>IF(M18="","",CONCATENATE(M18,$J$10,$K$10,))</f>
        <v>P</v>
      </c>
      <c r="L18" s="58">
        <f>IFERROR(VLOOKUP(K18,$AA$4:$AK$86,11,FALSE),"")</f>
        <v>3</v>
      </c>
      <c r="M18" s="12" t="str">
        <f>VLOOKUP(J18,$C$5:$G$8,5,FALSE)</f>
        <v>P</v>
      </c>
      <c r="N18" s="3"/>
      <c r="O18" s="3"/>
      <c r="AA18" s="53" t="s">
        <v>34</v>
      </c>
      <c r="AB18" s="53" t="str">
        <f t="shared" si="3"/>
        <v>E</v>
      </c>
      <c r="AC18" s="53" t="str">
        <f t="shared" si="4"/>
        <v>U</v>
      </c>
      <c r="AD18" s="53" t="str">
        <f t="shared" si="5"/>
        <v>U</v>
      </c>
      <c r="AE18" s="53" t="b">
        <f t="shared" si="11"/>
        <v>1</v>
      </c>
      <c r="AF18" s="53" t="b">
        <f t="shared" si="12"/>
        <v>1</v>
      </c>
      <c r="AG18" s="53" t="b">
        <f t="shared" si="6"/>
        <v>0</v>
      </c>
      <c r="AH18" s="53">
        <f t="shared" si="7"/>
        <v>0</v>
      </c>
      <c r="AI18" s="47" t="str">
        <f t="shared" si="13"/>
        <v/>
      </c>
      <c r="AJ18" s="48">
        <f t="shared" si="8"/>
        <v>2</v>
      </c>
      <c r="AK18" s="39">
        <f t="shared" si="9"/>
        <v>2</v>
      </c>
    </row>
    <row r="19" spans="1:37" ht="25.5" customHeight="1" x14ac:dyDescent="0.35">
      <c r="A19" s="32"/>
      <c r="B19" s="80"/>
      <c r="C19" s="75"/>
      <c r="D19" s="74"/>
      <c r="E19" s="74"/>
      <c r="F19" s="74"/>
      <c r="G19" s="74"/>
      <c r="H19" s="15"/>
      <c r="I19" s="14"/>
      <c r="J19" s="61" t="s">
        <v>101</v>
      </c>
      <c r="K19" s="59" t="str">
        <f>IF(M19="","",CONCATENATE(M19,$J$10,$K$10,))</f>
        <v>N</v>
      </c>
      <c r="L19" s="58">
        <f>IFERROR(VLOOKUP(K19,$AA$4:$AK$86,11,FALSE),"")</f>
        <v>2</v>
      </c>
      <c r="M19" s="12" t="str">
        <f>VLOOKUP(J19,$C$5:$G$8,5,FALSE)</f>
        <v>N</v>
      </c>
      <c r="N19" s="3"/>
      <c r="O19" s="3"/>
      <c r="AA19" s="39" t="s">
        <v>35</v>
      </c>
      <c r="AB19" s="39" t="str">
        <f t="shared" si="3"/>
        <v>P</v>
      </c>
      <c r="AC19" s="39" t="str">
        <f t="shared" si="4"/>
        <v>E</v>
      </c>
      <c r="AD19" s="39" t="str">
        <f t="shared" si="5"/>
        <v>E</v>
      </c>
      <c r="AE19" s="39" t="b">
        <f t="shared" si="11"/>
        <v>0</v>
      </c>
      <c r="AF19" s="39" t="b">
        <f t="shared" si="12"/>
        <v>0</v>
      </c>
      <c r="AG19" s="39" t="b">
        <f t="shared" si="6"/>
        <v>0</v>
      </c>
      <c r="AH19" s="39">
        <f t="shared" si="7"/>
        <v>0</v>
      </c>
      <c r="AI19" s="47">
        <f t="shared" si="13"/>
        <v>4</v>
      </c>
      <c r="AJ19" s="48" t="str">
        <f t="shared" si="8"/>
        <v/>
      </c>
      <c r="AK19" s="39">
        <f t="shared" si="9"/>
        <v>4</v>
      </c>
    </row>
    <row r="20" spans="1:37" ht="25.5" customHeight="1" x14ac:dyDescent="0.35">
      <c r="A20" s="32"/>
      <c r="B20" s="80"/>
      <c r="C20" s="75"/>
      <c r="D20" s="74"/>
      <c r="E20" s="74"/>
      <c r="F20" s="74"/>
      <c r="G20" s="74"/>
      <c r="H20" s="15"/>
      <c r="I20" s="14"/>
      <c r="J20" s="60" t="s">
        <v>102</v>
      </c>
      <c r="K20" s="59" t="str">
        <f>IF(M20="","",CONCATENATE(M20,$J$10,$K$10,))</f>
        <v>U</v>
      </c>
      <c r="L20" s="58">
        <f>IFERROR(VLOOKUP(K20,$AA$4:$AK$86,11,FALSE),"")</f>
        <v>2</v>
      </c>
      <c r="M20" s="12" t="str">
        <f>VLOOKUP(J20,$C$5:$G$8,5,FALSE)</f>
        <v>U</v>
      </c>
      <c r="N20" s="3"/>
      <c r="O20" s="3"/>
      <c r="AA20" s="39" t="s">
        <v>36</v>
      </c>
      <c r="AB20" s="39" t="str">
        <f t="shared" si="3"/>
        <v>P</v>
      </c>
      <c r="AC20" s="39" t="str">
        <f t="shared" si="4"/>
        <v>E</v>
      </c>
      <c r="AD20" s="39" t="str">
        <f t="shared" si="5"/>
        <v>P</v>
      </c>
      <c r="AE20" s="39" t="b">
        <f t="shared" si="11"/>
        <v>0</v>
      </c>
      <c r="AF20" s="39" t="b">
        <f t="shared" si="12"/>
        <v>0</v>
      </c>
      <c r="AG20" s="39" t="b">
        <f t="shared" si="6"/>
        <v>0</v>
      </c>
      <c r="AH20" s="39">
        <f t="shared" si="7"/>
        <v>0</v>
      </c>
      <c r="AI20" s="47" t="str">
        <f t="shared" si="13"/>
        <v/>
      </c>
      <c r="AJ20" s="48" t="str">
        <f t="shared" si="8"/>
        <v/>
      </c>
      <c r="AK20" s="39">
        <f t="shared" si="9"/>
        <v>3</v>
      </c>
    </row>
    <row r="21" spans="1:37" ht="17.25" customHeight="1" x14ac:dyDescent="0.3">
      <c r="A21" s="16"/>
      <c r="H21" s="15"/>
      <c r="I21" s="14"/>
      <c r="J21" s="6"/>
      <c r="K21" s="6"/>
      <c r="L21" s="6"/>
      <c r="M21" s="6"/>
      <c r="N21" s="3"/>
      <c r="O21" s="3"/>
      <c r="AA21" s="39" t="s">
        <v>37</v>
      </c>
      <c r="AB21" s="39" t="str">
        <f t="shared" si="3"/>
        <v>P</v>
      </c>
      <c r="AC21" s="39" t="str">
        <f t="shared" si="4"/>
        <v>E</v>
      </c>
      <c r="AD21" s="39" t="str">
        <f t="shared" si="5"/>
        <v>N</v>
      </c>
      <c r="AE21" s="39" t="b">
        <f t="shared" si="11"/>
        <v>0</v>
      </c>
      <c r="AF21" s="39" t="b">
        <f t="shared" si="12"/>
        <v>1</v>
      </c>
      <c r="AG21" s="39" t="b">
        <f t="shared" si="6"/>
        <v>0</v>
      </c>
      <c r="AH21" s="39">
        <f t="shared" si="7"/>
        <v>0</v>
      </c>
      <c r="AI21" s="47" t="str">
        <f t="shared" si="13"/>
        <v/>
      </c>
      <c r="AJ21" s="48" t="str">
        <f t="shared" si="8"/>
        <v/>
      </c>
      <c r="AK21" s="39">
        <f t="shared" si="9"/>
        <v>3</v>
      </c>
    </row>
    <row r="22" spans="1:37" ht="14.25" customHeight="1" x14ac:dyDescent="0.3">
      <c r="A22" s="16"/>
      <c r="C22" s="37" t="s">
        <v>117</v>
      </c>
      <c r="J22" s="6"/>
      <c r="L22" s="6"/>
      <c r="M22" s="6"/>
      <c r="N22" s="3"/>
      <c r="O22" s="3"/>
      <c r="AA22" s="39" t="s">
        <v>38</v>
      </c>
      <c r="AB22" s="39" t="str">
        <f t="shared" si="3"/>
        <v>P</v>
      </c>
      <c r="AC22" s="39" t="str">
        <f t="shared" si="4"/>
        <v>E</v>
      </c>
      <c r="AD22" s="39" t="str">
        <f t="shared" si="5"/>
        <v>U</v>
      </c>
      <c r="AE22" s="39" t="b">
        <f t="shared" si="11"/>
        <v>0</v>
      </c>
      <c r="AF22" s="39" t="b">
        <f t="shared" si="12"/>
        <v>1</v>
      </c>
      <c r="AG22" s="39" t="b">
        <f t="shared" si="6"/>
        <v>0</v>
      </c>
      <c r="AH22" s="39">
        <f t="shared" si="7"/>
        <v>0</v>
      </c>
      <c r="AI22" s="47" t="str">
        <f t="shared" si="13"/>
        <v/>
      </c>
      <c r="AJ22" s="48" t="str">
        <f t="shared" si="8"/>
        <v/>
      </c>
      <c r="AK22" s="39">
        <f t="shared" si="9"/>
        <v>3</v>
      </c>
    </row>
    <row r="23" spans="1:37" x14ac:dyDescent="0.3">
      <c r="K23" s="6"/>
      <c r="AA23" s="39" t="s">
        <v>39</v>
      </c>
      <c r="AB23" s="39" t="str">
        <f t="shared" si="3"/>
        <v>P</v>
      </c>
      <c r="AC23" s="39" t="str">
        <f t="shared" si="4"/>
        <v>P</v>
      </c>
      <c r="AD23" s="39" t="str">
        <f t="shared" si="5"/>
        <v>E</v>
      </c>
      <c r="AE23" s="39" t="b">
        <f t="shared" si="11"/>
        <v>0</v>
      </c>
      <c r="AF23" s="39" t="b">
        <f t="shared" si="12"/>
        <v>0</v>
      </c>
      <c r="AG23" s="39" t="b">
        <f t="shared" si="6"/>
        <v>0</v>
      </c>
      <c r="AH23" s="39">
        <f t="shared" si="7"/>
        <v>0</v>
      </c>
      <c r="AI23" s="47" t="str">
        <f t="shared" si="13"/>
        <v/>
      </c>
      <c r="AJ23" s="48" t="str">
        <f t="shared" si="8"/>
        <v/>
      </c>
      <c r="AK23" s="39">
        <f t="shared" si="9"/>
        <v>3</v>
      </c>
    </row>
    <row r="24" spans="1:37" x14ac:dyDescent="0.3">
      <c r="AA24" s="39" t="s">
        <v>40</v>
      </c>
      <c r="AB24" s="39" t="str">
        <f t="shared" si="3"/>
        <v>P</v>
      </c>
      <c r="AC24" s="39" t="str">
        <f t="shared" si="4"/>
        <v>P</v>
      </c>
      <c r="AD24" s="39" t="str">
        <f t="shared" si="5"/>
        <v>P</v>
      </c>
      <c r="AE24" s="39" t="b">
        <f t="shared" si="11"/>
        <v>0</v>
      </c>
      <c r="AF24" s="39" t="b">
        <f t="shared" si="12"/>
        <v>0</v>
      </c>
      <c r="AG24" s="39" t="b">
        <f t="shared" si="6"/>
        <v>0</v>
      </c>
      <c r="AH24" s="39">
        <f t="shared" si="7"/>
        <v>0</v>
      </c>
      <c r="AI24" s="47" t="str">
        <f t="shared" si="13"/>
        <v/>
      </c>
      <c r="AJ24" s="48" t="str">
        <f t="shared" si="8"/>
        <v/>
      </c>
      <c r="AK24" s="39">
        <f t="shared" si="9"/>
        <v>3</v>
      </c>
    </row>
    <row r="25" spans="1:37" hidden="1" x14ac:dyDescent="0.3">
      <c r="B25" s="4"/>
      <c r="C25" s="4"/>
      <c r="D25" s="5"/>
      <c r="E25" s="5"/>
      <c r="F25" s="5"/>
      <c r="G25" s="5"/>
      <c r="H25" s="9"/>
      <c r="I25" s="9"/>
      <c r="AA25" s="39" t="s">
        <v>41</v>
      </c>
      <c r="AB25" s="39" t="str">
        <f t="shared" si="3"/>
        <v>P</v>
      </c>
      <c r="AC25" s="39" t="str">
        <f t="shared" si="4"/>
        <v>P</v>
      </c>
      <c r="AD25" s="39" t="str">
        <f t="shared" si="5"/>
        <v>N</v>
      </c>
      <c r="AE25" s="39" t="b">
        <f t="shared" si="11"/>
        <v>0</v>
      </c>
      <c r="AF25" s="39" t="b">
        <f t="shared" si="12"/>
        <v>1</v>
      </c>
      <c r="AG25" s="39" t="b">
        <f t="shared" si="6"/>
        <v>0</v>
      </c>
      <c r="AH25" s="39">
        <f t="shared" si="7"/>
        <v>0</v>
      </c>
      <c r="AI25" s="47" t="str">
        <f t="shared" si="13"/>
        <v/>
      </c>
      <c r="AJ25" s="48" t="str">
        <f t="shared" si="8"/>
        <v/>
      </c>
      <c r="AK25" s="39">
        <f t="shared" si="9"/>
        <v>3</v>
      </c>
    </row>
    <row r="26" spans="1:37" hidden="1" x14ac:dyDescent="0.3">
      <c r="C26" s="4"/>
      <c r="D26" s="7"/>
      <c r="E26" s="7"/>
      <c r="F26" s="7"/>
      <c r="G26" s="5"/>
      <c r="H26" s="5"/>
      <c r="I26" s="5"/>
      <c r="AA26" s="39" t="s">
        <v>42</v>
      </c>
      <c r="AB26" s="39" t="str">
        <f t="shared" si="3"/>
        <v>P</v>
      </c>
      <c r="AC26" s="39" t="str">
        <f t="shared" si="4"/>
        <v>P</v>
      </c>
      <c r="AD26" s="39" t="str">
        <f t="shared" si="5"/>
        <v>U</v>
      </c>
      <c r="AE26" s="39" t="b">
        <f t="shared" si="11"/>
        <v>0</v>
      </c>
      <c r="AF26" s="39" t="b">
        <f t="shared" si="12"/>
        <v>1</v>
      </c>
      <c r="AG26" s="39" t="b">
        <f t="shared" si="6"/>
        <v>0</v>
      </c>
      <c r="AH26" s="39">
        <f t="shared" si="7"/>
        <v>0</v>
      </c>
      <c r="AI26" s="47" t="str">
        <f t="shared" si="13"/>
        <v/>
      </c>
      <c r="AJ26" s="48" t="str">
        <f t="shared" si="8"/>
        <v/>
      </c>
      <c r="AK26" s="39">
        <f t="shared" si="9"/>
        <v>3</v>
      </c>
    </row>
    <row r="27" spans="1:37" hidden="1" x14ac:dyDescent="0.3">
      <c r="AA27" s="39" t="s">
        <v>43</v>
      </c>
      <c r="AB27" s="39" t="str">
        <f t="shared" si="3"/>
        <v>P</v>
      </c>
      <c r="AC27" s="39" t="str">
        <f t="shared" si="4"/>
        <v>N</v>
      </c>
      <c r="AD27" s="39" t="str">
        <f t="shared" si="5"/>
        <v>E</v>
      </c>
      <c r="AE27" s="39" t="b">
        <f t="shared" si="11"/>
        <v>1</v>
      </c>
      <c r="AF27" s="39" t="b">
        <f t="shared" si="12"/>
        <v>1</v>
      </c>
      <c r="AG27" s="39" t="b">
        <f t="shared" si="6"/>
        <v>0</v>
      </c>
      <c r="AH27" s="39">
        <f t="shared" si="7"/>
        <v>0</v>
      </c>
      <c r="AI27" s="47" t="str">
        <f t="shared" si="13"/>
        <v/>
      </c>
      <c r="AJ27" s="48">
        <f t="shared" si="8"/>
        <v>2</v>
      </c>
      <c r="AK27" s="39">
        <f t="shared" si="9"/>
        <v>2</v>
      </c>
    </row>
    <row r="28" spans="1:37" hidden="1" x14ac:dyDescent="0.3">
      <c r="AA28" s="39" t="s">
        <v>44</v>
      </c>
      <c r="AB28" s="39" t="str">
        <f t="shared" si="3"/>
        <v>P</v>
      </c>
      <c r="AC28" s="39" t="str">
        <f t="shared" si="4"/>
        <v>N</v>
      </c>
      <c r="AD28" s="39" t="str">
        <f t="shared" si="5"/>
        <v>P</v>
      </c>
      <c r="AE28" s="39" t="b">
        <f t="shared" si="11"/>
        <v>1</v>
      </c>
      <c r="AF28" s="39" t="b">
        <f t="shared" si="12"/>
        <v>1</v>
      </c>
      <c r="AG28" s="39" t="b">
        <f t="shared" si="6"/>
        <v>0</v>
      </c>
      <c r="AH28" s="39">
        <f t="shared" si="7"/>
        <v>0</v>
      </c>
      <c r="AI28" s="47" t="str">
        <f t="shared" si="13"/>
        <v/>
      </c>
      <c r="AJ28" s="48">
        <f t="shared" si="8"/>
        <v>2</v>
      </c>
      <c r="AK28" s="39">
        <f t="shared" si="9"/>
        <v>2</v>
      </c>
    </row>
    <row r="29" spans="1:37" hidden="1" x14ac:dyDescent="0.3">
      <c r="AA29" s="39" t="s">
        <v>45</v>
      </c>
      <c r="AB29" s="39" t="str">
        <f t="shared" si="3"/>
        <v>P</v>
      </c>
      <c r="AC29" s="39" t="str">
        <f t="shared" si="4"/>
        <v>N</v>
      </c>
      <c r="AD29" s="39" t="str">
        <f t="shared" si="5"/>
        <v>N</v>
      </c>
      <c r="AE29" s="39" t="b">
        <f t="shared" si="11"/>
        <v>1</v>
      </c>
      <c r="AF29" s="39" t="b">
        <f t="shared" si="12"/>
        <v>1</v>
      </c>
      <c r="AG29" s="39" t="b">
        <f t="shared" si="6"/>
        <v>0</v>
      </c>
      <c r="AH29" s="39">
        <f t="shared" si="7"/>
        <v>0</v>
      </c>
      <c r="AI29" s="47" t="str">
        <f t="shared" si="13"/>
        <v/>
      </c>
      <c r="AJ29" s="48">
        <f t="shared" si="8"/>
        <v>2</v>
      </c>
      <c r="AK29" s="39">
        <f t="shared" si="9"/>
        <v>2</v>
      </c>
    </row>
    <row r="30" spans="1:37" hidden="1" x14ac:dyDescent="0.3">
      <c r="AA30" s="39" t="s">
        <v>46</v>
      </c>
      <c r="AB30" s="39" t="str">
        <f t="shared" si="3"/>
        <v>P</v>
      </c>
      <c r="AC30" s="39" t="str">
        <f t="shared" si="4"/>
        <v>N</v>
      </c>
      <c r="AD30" s="39" t="str">
        <f t="shared" si="5"/>
        <v>U</v>
      </c>
      <c r="AE30" s="39" t="b">
        <f t="shared" si="11"/>
        <v>1</v>
      </c>
      <c r="AF30" s="39" t="b">
        <f t="shared" si="12"/>
        <v>1</v>
      </c>
      <c r="AG30" s="39" t="b">
        <f t="shared" si="6"/>
        <v>0</v>
      </c>
      <c r="AH30" s="39">
        <f t="shared" si="7"/>
        <v>0</v>
      </c>
      <c r="AI30" s="47" t="str">
        <f t="shared" si="13"/>
        <v/>
      </c>
      <c r="AJ30" s="48">
        <f t="shared" si="8"/>
        <v>2</v>
      </c>
      <c r="AK30" s="39">
        <f t="shared" si="9"/>
        <v>2</v>
      </c>
    </row>
    <row r="31" spans="1:37" hidden="1" x14ac:dyDescent="0.3">
      <c r="AA31" s="39" t="s">
        <v>47</v>
      </c>
      <c r="AB31" s="39" t="str">
        <f t="shared" si="3"/>
        <v>P</v>
      </c>
      <c r="AC31" s="39" t="str">
        <f t="shared" si="4"/>
        <v>U</v>
      </c>
      <c r="AD31" s="39" t="str">
        <f t="shared" si="5"/>
        <v>E</v>
      </c>
      <c r="AE31" s="39" t="b">
        <f t="shared" si="11"/>
        <v>1</v>
      </c>
      <c r="AF31" s="39" t="b">
        <f t="shared" si="12"/>
        <v>1</v>
      </c>
      <c r="AG31" s="39" t="b">
        <f t="shared" si="6"/>
        <v>0</v>
      </c>
      <c r="AH31" s="39">
        <f t="shared" si="7"/>
        <v>0</v>
      </c>
      <c r="AI31" s="47" t="str">
        <f t="shared" si="13"/>
        <v/>
      </c>
      <c r="AJ31" s="48">
        <f t="shared" si="8"/>
        <v>2</v>
      </c>
      <c r="AK31" s="39">
        <f t="shared" si="9"/>
        <v>2</v>
      </c>
    </row>
    <row r="32" spans="1:37" hidden="1" x14ac:dyDescent="0.3">
      <c r="AA32" s="39" t="s">
        <v>48</v>
      </c>
      <c r="AB32" s="39" t="str">
        <f t="shared" si="3"/>
        <v>P</v>
      </c>
      <c r="AC32" s="39" t="str">
        <f t="shared" si="4"/>
        <v>U</v>
      </c>
      <c r="AD32" s="39" t="str">
        <f t="shared" si="5"/>
        <v>P</v>
      </c>
      <c r="AE32" s="39" t="b">
        <f t="shared" si="11"/>
        <v>1</v>
      </c>
      <c r="AF32" s="39" t="b">
        <f t="shared" si="12"/>
        <v>1</v>
      </c>
      <c r="AG32" s="39" t="b">
        <f t="shared" si="6"/>
        <v>0</v>
      </c>
      <c r="AH32" s="39">
        <f t="shared" si="7"/>
        <v>0</v>
      </c>
      <c r="AI32" s="47" t="str">
        <f t="shared" si="13"/>
        <v/>
      </c>
      <c r="AJ32" s="48">
        <f t="shared" si="8"/>
        <v>2</v>
      </c>
      <c r="AK32" s="39">
        <f t="shared" si="9"/>
        <v>2</v>
      </c>
    </row>
    <row r="33" spans="27:37" hidden="1" x14ac:dyDescent="0.3">
      <c r="AA33" s="39" t="s">
        <v>49</v>
      </c>
      <c r="AB33" s="39" t="str">
        <f t="shared" si="3"/>
        <v>P</v>
      </c>
      <c r="AC33" s="39" t="str">
        <f t="shared" si="4"/>
        <v>U</v>
      </c>
      <c r="AD33" s="39" t="str">
        <f t="shared" si="5"/>
        <v>N</v>
      </c>
      <c r="AE33" s="39" t="b">
        <f t="shared" si="11"/>
        <v>1</v>
      </c>
      <c r="AF33" s="39" t="b">
        <f t="shared" si="12"/>
        <v>1</v>
      </c>
      <c r="AG33" s="39" t="b">
        <f t="shared" si="6"/>
        <v>0</v>
      </c>
      <c r="AH33" s="39">
        <f t="shared" si="7"/>
        <v>0</v>
      </c>
      <c r="AI33" s="47" t="str">
        <f t="shared" si="13"/>
        <v/>
      </c>
      <c r="AJ33" s="48">
        <f t="shared" si="8"/>
        <v>2</v>
      </c>
      <c r="AK33" s="39">
        <f t="shared" si="9"/>
        <v>2</v>
      </c>
    </row>
    <row r="34" spans="27:37" hidden="1" x14ac:dyDescent="0.3">
      <c r="AA34" s="53" t="s">
        <v>50</v>
      </c>
      <c r="AB34" s="53" t="str">
        <f t="shared" si="3"/>
        <v>P</v>
      </c>
      <c r="AC34" s="53" t="str">
        <f t="shared" si="4"/>
        <v>U</v>
      </c>
      <c r="AD34" s="53" t="str">
        <f t="shared" si="5"/>
        <v>U</v>
      </c>
      <c r="AE34" s="53" t="b">
        <f t="shared" si="11"/>
        <v>1</v>
      </c>
      <c r="AF34" s="53" t="b">
        <f t="shared" si="12"/>
        <v>1</v>
      </c>
      <c r="AG34" s="53" t="b">
        <f t="shared" si="6"/>
        <v>0</v>
      </c>
      <c r="AH34" s="53">
        <f t="shared" si="7"/>
        <v>0</v>
      </c>
      <c r="AI34" s="47" t="str">
        <f t="shared" si="13"/>
        <v/>
      </c>
      <c r="AJ34" s="48">
        <f t="shared" si="8"/>
        <v>2</v>
      </c>
      <c r="AK34" s="39">
        <f t="shared" si="9"/>
        <v>2</v>
      </c>
    </row>
    <row r="35" spans="27:37" hidden="1" x14ac:dyDescent="0.3">
      <c r="AA35" s="39" t="s">
        <v>51</v>
      </c>
      <c r="AB35" s="39" t="str">
        <f t="shared" si="3"/>
        <v>N</v>
      </c>
      <c r="AC35" s="39" t="str">
        <f t="shared" si="4"/>
        <v>E</v>
      </c>
      <c r="AD35" s="39" t="str">
        <f t="shared" si="5"/>
        <v>E</v>
      </c>
      <c r="AE35" s="39" t="b">
        <f t="shared" si="11"/>
        <v>1</v>
      </c>
      <c r="AF35" s="39" t="b">
        <f t="shared" si="12"/>
        <v>1</v>
      </c>
      <c r="AG35" s="39" t="b">
        <f t="shared" si="6"/>
        <v>0</v>
      </c>
      <c r="AH35" s="39">
        <f t="shared" si="7"/>
        <v>0</v>
      </c>
      <c r="AI35" s="47">
        <f t="shared" si="13"/>
        <v>4</v>
      </c>
      <c r="AJ35" s="48">
        <f t="shared" si="8"/>
        <v>2</v>
      </c>
      <c r="AK35" s="39">
        <f t="shared" si="9"/>
        <v>2</v>
      </c>
    </row>
    <row r="36" spans="27:37" hidden="1" x14ac:dyDescent="0.3">
      <c r="AA36" s="39" t="s">
        <v>52</v>
      </c>
      <c r="AB36" s="39" t="str">
        <f t="shared" si="3"/>
        <v>N</v>
      </c>
      <c r="AC36" s="39" t="str">
        <f t="shared" si="4"/>
        <v>E</v>
      </c>
      <c r="AD36" s="39" t="str">
        <f t="shared" si="5"/>
        <v>P</v>
      </c>
      <c r="AE36" s="39" t="b">
        <f t="shared" si="11"/>
        <v>1</v>
      </c>
      <c r="AF36" s="39" t="b">
        <f t="shared" si="12"/>
        <v>1</v>
      </c>
      <c r="AG36" s="39" t="b">
        <f t="shared" si="6"/>
        <v>0</v>
      </c>
      <c r="AH36" s="39">
        <f t="shared" si="7"/>
        <v>0</v>
      </c>
      <c r="AI36" s="47" t="str">
        <f t="shared" si="13"/>
        <v/>
      </c>
      <c r="AJ36" s="48">
        <f t="shared" si="8"/>
        <v>2</v>
      </c>
      <c r="AK36" s="39">
        <f t="shared" si="9"/>
        <v>2</v>
      </c>
    </row>
    <row r="37" spans="27:37" hidden="1" x14ac:dyDescent="0.3">
      <c r="AA37" s="39" t="s">
        <v>53</v>
      </c>
      <c r="AB37" s="39" t="str">
        <f t="shared" si="3"/>
        <v>N</v>
      </c>
      <c r="AC37" s="39" t="str">
        <f t="shared" si="4"/>
        <v>E</v>
      </c>
      <c r="AD37" s="39" t="str">
        <f t="shared" si="5"/>
        <v>N</v>
      </c>
      <c r="AE37" s="39" t="b">
        <f t="shared" si="11"/>
        <v>1</v>
      </c>
      <c r="AF37" s="39" t="b">
        <f t="shared" si="12"/>
        <v>1</v>
      </c>
      <c r="AG37" s="39" t="b">
        <f t="shared" si="6"/>
        <v>0</v>
      </c>
      <c r="AH37" s="39">
        <f t="shared" si="7"/>
        <v>0</v>
      </c>
      <c r="AI37" s="47" t="str">
        <f t="shared" si="13"/>
        <v/>
      </c>
      <c r="AJ37" s="48">
        <f t="shared" si="8"/>
        <v>2</v>
      </c>
      <c r="AK37" s="39">
        <f t="shared" si="9"/>
        <v>2</v>
      </c>
    </row>
    <row r="38" spans="27:37" hidden="1" x14ac:dyDescent="0.3">
      <c r="AA38" s="39" t="s">
        <v>54</v>
      </c>
      <c r="AB38" s="39" t="str">
        <f t="shared" si="3"/>
        <v>N</v>
      </c>
      <c r="AC38" s="39" t="str">
        <f t="shared" si="4"/>
        <v>E</v>
      </c>
      <c r="AD38" s="39" t="str">
        <f t="shared" si="5"/>
        <v>U</v>
      </c>
      <c r="AE38" s="39" t="b">
        <f t="shared" si="11"/>
        <v>1</v>
      </c>
      <c r="AF38" s="39" t="b">
        <f t="shared" si="12"/>
        <v>1</v>
      </c>
      <c r="AG38" s="39" t="b">
        <f t="shared" si="6"/>
        <v>0</v>
      </c>
      <c r="AH38" s="39">
        <f t="shared" si="7"/>
        <v>0</v>
      </c>
      <c r="AI38" s="47" t="str">
        <f t="shared" si="13"/>
        <v/>
      </c>
      <c r="AJ38" s="48">
        <f t="shared" si="8"/>
        <v>2</v>
      </c>
      <c r="AK38" s="39">
        <f t="shared" si="9"/>
        <v>2</v>
      </c>
    </row>
    <row r="39" spans="27:37" hidden="1" x14ac:dyDescent="0.3">
      <c r="AA39" s="39" t="s">
        <v>55</v>
      </c>
      <c r="AB39" s="39" t="str">
        <f t="shared" si="3"/>
        <v>N</v>
      </c>
      <c r="AC39" s="39" t="str">
        <f t="shared" si="4"/>
        <v>P</v>
      </c>
      <c r="AD39" s="39" t="str">
        <f t="shared" si="5"/>
        <v>E</v>
      </c>
      <c r="AE39" s="39" t="b">
        <f t="shared" si="11"/>
        <v>1</v>
      </c>
      <c r="AF39" s="39" t="b">
        <f t="shared" si="12"/>
        <v>1</v>
      </c>
      <c r="AG39" s="39" t="b">
        <f t="shared" si="6"/>
        <v>0</v>
      </c>
      <c r="AH39" s="39">
        <f t="shared" si="7"/>
        <v>0</v>
      </c>
      <c r="AI39" s="47" t="str">
        <f t="shared" si="13"/>
        <v/>
      </c>
      <c r="AJ39" s="48">
        <f t="shared" si="8"/>
        <v>2</v>
      </c>
      <c r="AK39" s="39">
        <f t="shared" si="9"/>
        <v>2</v>
      </c>
    </row>
    <row r="40" spans="27:37" hidden="1" x14ac:dyDescent="0.3">
      <c r="AA40" s="39" t="s">
        <v>56</v>
      </c>
      <c r="AB40" s="39" t="str">
        <f t="shared" si="3"/>
        <v>N</v>
      </c>
      <c r="AC40" s="39" t="str">
        <f t="shared" si="4"/>
        <v>P</v>
      </c>
      <c r="AD40" s="39" t="str">
        <f t="shared" si="5"/>
        <v>P</v>
      </c>
      <c r="AE40" s="39" t="b">
        <f t="shared" si="11"/>
        <v>1</v>
      </c>
      <c r="AF40" s="39" t="b">
        <f t="shared" si="12"/>
        <v>1</v>
      </c>
      <c r="AG40" s="39" t="b">
        <f t="shared" si="6"/>
        <v>0</v>
      </c>
      <c r="AH40" s="39">
        <f t="shared" si="7"/>
        <v>0</v>
      </c>
      <c r="AI40" s="47" t="str">
        <f t="shared" si="13"/>
        <v/>
      </c>
      <c r="AJ40" s="48">
        <f t="shared" si="8"/>
        <v>2</v>
      </c>
      <c r="AK40" s="39">
        <f t="shared" si="9"/>
        <v>2</v>
      </c>
    </row>
    <row r="41" spans="27:37" hidden="1" x14ac:dyDescent="0.3">
      <c r="AA41" s="39" t="s">
        <v>57</v>
      </c>
      <c r="AB41" s="39" t="str">
        <f t="shared" si="3"/>
        <v>N</v>
      </c>
      <c r="AC41" s="39" t="str">
        <f t="shared" si="4"/>
        <v>P</v>
      </c>
      <c r="AD41" s="39" t="str">
        <f t="shared" si="5"/>
        <v>N</v>
      </c>
      <c r="AE41" s="39" t="b">
        <f t="shared" si="11"/>
        <v>1</v>
      </c>
      <c r="AF41" s="39" t="b">
        <f t="shared" si="12"/>
        <v>1</v>
      </c>
      <c r="AG41" s="39" t="b">
        <f t="shared" si="6"/>
        <v>0</v>
      </c>
      <c r="AH41" s="39">
        <f t="shared" si="7"/>
        <v>0</v>
      </c>
      <c r="AI41" s="47" t="str">
        <f t="shared" si="13"/>
        <v/>
      </c>
      <c r="AJ41" s="48">
        <f t="shared" si="8"/>
        <v>2</v>
      </c>
      <c r="AK41" s="39">
        <f t="shared" si="9"/>
        <v>2</v>
      </c>
    </row>
    <row r="42" spans="27:37" hidden="1" x14ac:dyDescent="0.3">
      <c r="AA42" s="39" t="s">
        <v>58</v>
      </c>
      <c r="AB42" s="39" t="str">
        <f t="shared" si="3"/>
        <v>N</v>
      </c>
      <c r="AC42" s="39" t="str">
        <f t="shared" si="4"/>
        <v>P</v>
      </c>
      <c r="AD42" s="39" t="str">
        <f t="shared" si="5"/>
        <v>U</v>
      </c>
      <c r="AE42" s="39" t="b">
        <f t="shared" si="11"/>
        <v>1</v>
      </c>
      <c r="AF42" s="39" t="b">
        <f t="shared" si="12"/>
        <v>1</v>
      </c>
      <c r="AG42" s="39" t="b">
        <f t="shared" si="6"/>
        <v>0</v>
      </c>
      <c r="AH42" s="39">
        <f t="shared" si="7"/>
        <v>0</v>
      </c>
      <c r="AI42" s="47" t="str">
        <f t="shared" si="13"/>
        <v/>
      </c>
      <c r="AJ42" s="48">
        <f t="shared" si="8"/>
        <v>2</v>
      </c>
      <c r="AK42" s="39">
        <f t="shared" si="9"/>
        <v>2</v>
      </c>
    </row>
    <row r="43" spans="27:37" hidden="1" x14ac:dyDescent="0.3">
      <c r="AA43" s="39" t="s">
        <v>59</v>
      </c>
      <c r="AB43" s="39" t="str">
        <f t="shared" si="3"/>
        <v>N</v>
      </c>
      <c r="AC43" s="39" t="str">
        <f t="shared" si="4"/>
        <v>N</v>
      </c>
      <c r="AD43" s="39" t="str">
        <f t="shared" si="5"/>
        <v>E</v>
      </c>
      <c r="AE43" s="39" t="b">
        <f t="shared" si="11"/>
        <v>1</v>
      </c>
      <c r="AF43" s="39" t="b">
        <f t="shared" si="12"/>
        <v>1</v>
      </c>
      <c r="AG43" s="39" t="b">
        <f t="shared" si="6"/>
        <v>0</v>
      </c>
      <c r="AH43" s="39">
        <f t="shared" si="7"/>
        <v>0</v>
      </c>
      <c r="AI43" s="47" t="str">
        <f t="shared" si="13"/>
        <v/>
      </c>
      <c r="AJ43" s="48">
        <f t="shared" si="8"/>
        <v>2</v>
      </c>
      <c r="AK43" s="39">
        <f t="shared" si="9"/>
        <v>2</v>
      </c>
    </row>
    <row r="44" spans="27:37" hidden="1" x14ac:dyDescent="0.3">
      <c r="AA44" s="39" t="s">
        <v>60</v>
      </c>
      <c r="AB44" s="39" t="str">
        <f t="shared" si="3"/>
        <v>N</v>
      </c>
      <c r="AC44" s="39" t="str">
        <f t="shared" si="4"/>
        <v>N</v>
      </c>
      <c r="AD44" s="39" t="str">
        <f t="shared" si="5"/>
        <v>P</v>
      </c>
      <c r="AE44" s="39" t="b">
        <f t="shared" si="11"/>
        <v>1</v>
      </c>
      <c r="AF44" s="39" t="b">
        <f t="shared" si="12"/>
        <v>1</v>
      </c>
      <c r="AG44" s="39" t="b">
        <f t="shared" si="6"/>
        <v>0</v>
      </c>
      <c r="AH44" s="39">
        <f t="shared" si="7"/>
        <v>0</v>
      </c>
      <c r="AI44" s="47" t="str">
        <f t="shared" si="13"/>
        <v/>
      </c>
      <c r="AJ44" s="48">
        <f t="shared" si="8"/>
        <v>2</v>
      </c>
      <c r="AK44" s="39">
        <f t="shared" si="9"/>
        <v>2</v>
      </c>
    </row>
    <row r="45" spans="27:37" hidden="1" x14ac:dyDescent="0.3">
      <c r="AA45" s="39" t="s">
        <v>61</v>
      </c>
      <c r="AB45" s="39" t="str">
        <f t="shared" si="3"/>
        <v>N</v>
      </c>
      <c r="AC45" s="39" t="str">
        <f t="shared" si="4"/>
        <v>N</v>
      </c>
      <c r="AD45" s="39" t="str">
        <f t="shared" si="5"/>
        <v>N</v>
      </c>
      <c r="AE45" s="39" t="b">
        <f t="shared" si="11"/>
        <v>1</v>
      </c>
      <c r="AF45" s="39" t="b">
        <f t="shared" si="12"/>
        <v>1</v>
      </c>
      <c r="AG45" s="39" t="b">
        <f t="shared" si="6"/>
        <v>0</v>
      </c>
      <c r="AH45" s="39">
        <f t="shared" si="7"/>
        <v>0</v>
      </c>
      <c r="AI45" s="47" t="str">
        <f t="shared" si="13"/>
        <v/>
      </c>
      <c r="AJ45" s="48">
        <f t="shared" si="8"/>
        <v>2</v>
      </c>
      <c r="AK45" s="39">
        <f t="shared" si="9"/>
        <v>2</v>
      </c>
    </row>
    <row r="46" spans="27:37" hidden="1" x14ac:dyDescent="0.3">
      <c r="AA46" s="39" t="s">
        <v>62</v>
      </c>
      <c r="AB46" s="39" t="str">
        <f t="shared" si="3"/>
        <v>N</v>
      </c>
      <c r="AC46" s="39" t="str">
        <f t="shared" si="4"/>
        <v>N</v>
      </c>
      <c r="AD46" s="39" t="str">
        <f t="shared" si="5"/>
        <v>U</v>
      </c>
      <c r="AE46" s="39" t="b">
        <f t="shared" si="11"/>
        <v>1</v>
      </c>
      <c r="AF46" s="39" t="b">
        <f t="shared" si="12"/>
        <v>1</v>
      </c>
      <c r="AG46" s="39" t="b">
        <f t="shared" si="6"/>
        <v>0</v>
      </c>
      <c r="AH46" s="39">
        <f t="shared" si="7"/>
        <v>0</v>
      </c>
      <c r="AI46" s="47" t="str">
        <f t="shared" si="13"/>
        <v/>
      </c>
      <c r="AJ46" s="48">
        <f t="shared" si="8"/>
        <v>2</v>
      </c>
      <c r="AK46" s="39">
        <f t="shared" si="9"/>
        <v>2</v>
      </c>
    </row>
    <row r="47" spans="27:37" hidden="1" x14ac:dyDescent="0.3">
      <c r="AA47" s="39" t="s">
        <v>63</v>
      </c>
      <c r="AB47" s="39" t="str">
        <f t="shared" si="3"/>
        <v>N</v>
      </c>
      <c r="AC47" s="39" t="str">
        <f t="shared" si="4"/>
        <v>U</v>
      </c>
      <c r="AD47" s="39" t="str">
        <f t="shared" si="5"/>
        <v>E</v>
      </c>
      <c r="AE47" s="39" t="b">
        <f t="shared" si="11"/>
        <v>1</v>
      </c>
      <c r="AF47" s="39" t="b">
        <f t="shared" si="12"/>
        <v>1</v>
      </c>
      <c r="AG47" s="39" t="b">
        <f t="shared" si="6"/>
        <v>0</v>
      </c>
      <c r="AH47" s="39">
        <f t="shared" si="7"/>
        <v>0</v>
      </c>
      <c r="AI47" s="47" t="str">
        <f t="shared" si="13"/>
        <v/>
      </c>
      <c r="AJ47" s="48">
        <f t="shared" si="8"/>
        <v>2</v>
      </c>
      <c r="AK47" s="39">
        <f t="shared" si="9"/>
        <v>2</v>
      </c>
    </row>
    <row r="48" spans="27:37" hidden="1" x14ac:dyDescent="0.3">
      <c r="AA48" s="39" t="s">
        <v>64</v>
      </c>
      <c r="AB48" s="39" t="str">
        <f t="shared" si="3"/>
        <v>N</v>
      </c>
      <c r="AC48" s="39" t="str">
        <f t="shared" si="4"/>
        <v>U</v>
      </c>
      <c r="AD48" s="39" t="str">
        <f t="shared" si="5"/>
        <v>P</v>
      </c>
      <c r="AE48" s="39" t="b">
        <f t="shared" ref="AE48:AE67" si="14">OR(COUNTIF(AB48:AC48,$AC$2),COUNTIF(AB48:AC48,$AD$2))</f>
        <v>1</v>
      </c>
      <c r="AF48" s="39" t="b">
        <f t="shared" ref="AF48:AF67" si="15">OR(COUNTIF(AB48:AD48,$AC$2),COUNTIF(AB48:AD48,$AD$2))</f>
        <v>1</v>
      </c>
      <c r="AG48" s="39" t="b">
        <f t="shared" si="6"/>
        <v>0</v>
      </c>
      <c r="AH48" s="39">
        <f t="shared" si="7"/>
        <v>0</v>
      </c>
      <c r="AI48" s="47" t="str">
        <f t="shared" ref="AI48:AI67" si="16">IF(COUNTIF(AB48:AD48,$AA$2)&gt;=2,4,"")</f>
        <v/>
      </c>
      <c r="AJ48" s="48">
        <f t="shared" si="8"/>
        <v>2</v>
      </c>
      <c r="AK48" s="39">
        <f t="shared" si="9"/>
        <v>2</v>
      </c>
    </row>
    <row r="49" spans="27:37" hidden="1" x14ac:dyDescent="0.3">
      <c r="AA49" s="39" t="s">
        <v>65</v>
      </c>
      <c r="AB49" s="39" t="str">
        <f t="shared" si="3"/>
        <v>N</v>
      </c>
      <c r="AC49" s="39" t="str">
        <f t="shared" si="4"/>
        <v>U</v>
      </c>
      <c r="AD49" s="39" t="str">
        <f t="shared" si="5"/>
        <v>N</v>
      </c>
      <c r="AE49" s="39" t="b">
        <f t="shared" si="14"/>
        <v>1</v>
      </c>
      <c r="AF49" s="39" t="b">
        <f t="shared" si="15"/>
        <v>1</v>
      </c>
      <c r="AG49" s="39" t="b">
        <f t="shared" si="6"/>
        <v>0</v>
      </c>
      <c r="AH49" s="39">
        <f t="shared" si="7"/>
        <v>0</v>
      </c>
      <c r="AI49" s="47" t="str">
        <f t="shared" si="16"/>
        <v/>
      </c>
      <c r="AJ49" s="48">
        <f t="shared" si="8"/>
        <v>2</v>
      </c>
      <c r="AK49" s="39">
        <f t="shared" si="9"/>
        <v>2</v>
      </c>
    </row>
    <row r="50" spans="27:37" hidden="1" x14ac:dyDescent="0.3">
      <c r="AA50" s="53" t="s">
        <v>66</v>
      </c>
      <c r="AB50" s="53" t="str">
        <f t="shared" si="3"/>
        <v>N</v>
      </c>
      <c r="AC50" s="53" t="str">
        <f t="shared" si="4"/>
        <v>U</v>
      </c>
      <c r="AD50" s="53" t="str">
        <f t="shared" si="5"/>
        <v>U</v>
      </c>
      <c r="AE50" s="53" t="b">
        <f t="shared" si="14"/>
        <v>1</v>
      </c>
      <c r="AF50" s="53" t="b">
        <f t="shared" si="15"/>
        <v>1</v>
      </c>
      <c r="AG50" s="53" t="b">
        <f t="shared" si="6"/>
        <v>0</v>
      </c>
      <c r="AH50" s="53">
        <f t="shared" si="7"/>
        <v>0</v>
      </c>
      <c r="AI50" s="47" t="str">
        <f t="shared" si="16"/>
        <v/>
      </c>
      <c r="AJ50" s="48">
        <f t="shared" si="8"/>
        <v>2</v>
      </c>
      <c r="AK50" s="39">
        <f t="shared" si="9"/>
        <v>2</v>
      </c>
    </row>
    <row r="51" spans="27:37" hidden="1" x14ac:dyDescent="0.3">
      <c r="AA51" s="39" t="s">
        <v>67</v>
      </c>
      <c r="AB51" s="39" t="str">
        <f t="shared" si="3"/>
        <v>U</v>
      </c>
      <c r="AC51" s="39" t="str">
        <f t="shared" si="4"/>
        <v>E</v>
      </c>
      <c r="AD51" s="39" t="str">
        <f t="shared" si="5"/>
        <v>E</v>
      </c>
      <c r="AE51" s="39" t="b">
        <f t="shared" si="14"/>
        <v>1</v>
      </c>
      <c r="AF51" s="39" t="b">
        <f t="shared" si="15"/>
        <v>1</v>
      </c>
      <c r="AG51" s="39" t="b">
        <f t="shared" si="6"/>
        <v>0</v>
      </c>
      <c r="AH51" s="39">
        <f t="shared" si="7"/>
        <v>0</v>
      </c>
      <c r="AI51" s="47">
        <f t="shared" si="16"/>
        <v>4</v>
      </c>
      <c r="AJ51" s="48">
        <f t="shared" si="8"/>
        <v>2</v>
      </c>
      <c r="AK51" s="39">
        <f t="shared" si="9"/>
        <v>2</v>
      </c>
    </row>
    <row r="52" spans="27:37" hidden="1" x14ac:dyDescent="0.3">
      <c r="AA52" s="54" t="s">
        <v>68</v>
      </c>
      <c r="AB52" s="54" t="str">
        <f t="shared" si="3"/>
        <v>U</v>
      </c>
      <c r="AC52" s="54" t="str">
        <f t="shared" si="4"/>
        <v>E</v>
      </c>
      <c r="AD52" s="54" t="str">
        <f t="shared" si="5"/>
        <v>P</v>
      </c>
      <c r="AE52" s="54" t="b">
        <f t="shared" si="14"/>
        <v>1</v>
      </c>
      <c r="AF52" s="54" t="b">
        <f t="shared" si="15"/>
        <v>1</v>
      </c>
      <c r="AG52" s="54" t="b">
        <f t="shared" si="6"/>
        <v>0</v>
      </c>
      <c r="AH52" s="54">
        <f t="shared" si="7"/>
        <v>0</v>
      </c>
      <c r="AI52" s="47" t="str">
        <f t="shared" si="16"/>
        <v/>
      </c>
      <c r="AJ52" s="48">
        <f t="shared" si="8"/>
        <v>2</v>
      </c>
      <c r="AK52" s="39">
        <f t="shared" si="9"/>
        <v>2</v>
      </c>
    </row>
    <row r="53" spans="27:37" hidden="1" x14ac:dyDescent="0.3">
      <c r="AA53" s="39" t="s">
        <v>69</v>
      </c>
      <c r="AB53" s="39" t="str">
        <f t="shared" si="3"/>
        <v>U</v>
      </c>
      <c r="AC53" s="39" t="str">
        <f t="shared" si="4"/>
        <v>E</v>
      </c>
      <c r="AD53" s="39" t="str">
        <f t="shared" si="5"/>
        <v>N</v>
      </c>
      <c r="AE53" s="39" t="b">
        <f t="shared" si="14"/>
        <v>1</v>
      </c>
      <c r="AF53" s="39" t="b">
        <f t="shared" si="15"/>
        <v>1</v>
      </c>
      <c r="AG53" s="39" t="b">
        <f t="shared" si="6"/>
        <v>0</v>
      </c>
      <c r="AH53" s="39">
        <f t="shared" si="7"/>
        <v>0</v>
      </c>
      <c r="AI53" s="47" t="str">
        <f t="shared" si="16"/>
        <v/>
      </c>
      <c r="AJ53" s="48">
        <f t="shared" si="8"/>
        <v>2</v>
      </c>
      <c r="AK53" s="39">
        <f t="shared" si="9"/>
        <v>2</v>
      </c>
    </row>
    <row r="54" spans="27:37" hidden="1" x14ac:dyDescent="0.3">
      <c r="AA54" s="39" t="s">
        <v>70</v>
      </c>
      <c r="AB54" s="39" t="str">
        <f t="shared" si="3"/>
        <v>U</v>
      </c>
      <c r="AC54" s="39" t="str">
        <f t="shared" si="4"/>
        <v>E</v>
      </c>
      <c r="AD54" s="39" t="str">
        <f t="shared" si="5"/>
        <v>U</v>
      </c>
      <c r="AE54" s="39" t="b">
        <f t="shared" si="14"/>
        <v>1</v>
      </c>
      <c r="AF54" s="39" t="b">
        <f t="shared" si="15"/>
        <v>1</v>
      </c>
      <c r="AG54" s="39" t="b">
        <f t="shared" si="6"/>
        <v>0</v>
      </c>
      <c r="AH54" s="39">
        <f t="shared" si="7"/>
        <v>0</v>
      </c>
      <c r="AI54" s="47" t="str">
        <f t="shared" si="16"/>
        <v/>
      </c>
      <c r="AJ54" s="48">
        <f t="shared" si="8"/>
        <v>2</v>
      </c>
      <c r="AK54" s="39">
        <f t="shared" si="9"/>
        <v>2</v>
      </c>
    </row>
    <row r="55" spans="27:37" hidden="1" x14ac:dyDescent="0.3">
      <c r="AA55" s="54" t="s">
        <v>71</v>
      </c>
      <c r="AB55" s="54" t="str">
        <f t="shared" si="3"/>
        <v>U</v>
      </c>
      <c r="AC55" s="54" t="str">
        <f t="shared" si="4"/>
        <v>P</v>
      </c>
      <c r="AD55" s="54" t="str">
        <f t="shared" si="5"/>
        <v>E</v>
      </c>
      <c r="AE55" s="54" t="b">
        <f t="shared" si="14"/>
        <v>1</v>
      </c>
      <c r="AF55" s="54" t="b">
        <f t="shared" si="15"/>
        <v>1</v>
      </c>
      <c r="AG55" s="54" t="b">
        <f t="shared" si="6"/>
        <v>0</v>
      </c>
      <c r="AH55" s="54">
        <f t="shared" si="7"/>
        <v>0</v>
      </c>
      <c r="AI55" s="47" t="str">
        <f t="shared" si="16"/>
        <v/>
      </c>
      <c r="AJ55" s="48">
        <f t="shared" si="8"/>
        <v>2</v>
      </c>
      <c r="AK55" s="39">
        <f t="shared" si="9"/>
        <v>2</v>
      </c>
    </row>
    <row r="56" spans="27:37" hidden="1" x14ac:dyDescent="0.3">
      <c r="AA56" s="39" t="s">
        <v>72</v>
      </c>
      <c r="AB56" s="39" t="str">
        <f t="shared" si="3"/>
        <v>U</v>
      </c>
      <c r="AC56" s="39" t="str">
        <f t="shared" si="4"/>
        <v>P</v>
      </c>
      <c r="AD56" s="39" t="str">
        <f t="shared" si="5"/>
        <v>P</v>
      </c>
      <c r="AE56" s="39" t="b">
        <f t="shared" si="14"/>
        <v>1</v>
      </c>
      <c r="AF56" s="39" t="b">
        <f t="shared" si="15"/>
        <v>1</v>
      </c>
      <c r="AG56" s="39" t="b">
        <f t="shared" si="6"/>
        <v>0</v>
      </c>
      <c r="AH56" s="39">
        <f t="shared" si="7"/>
        <v>0</v>
      </c>
      <c r="AI56" s="47" t="str">
        <f t="shared" si="16"/>
        <v/>
      </c>
      <c r="AJ56" s="48">
        <f t="shared" si="8"/>
        <v>2</v>
      </c>
      <c r="AK56" s="39">
        <f t="shared" si="9"/>
        <v>2</v>
      </c>
    </row>
    <row r="57" spans="27:37" hidden="1" x14ac:dyDescent="0.3">
      <c r="AA57" s="39" t="s">
        <v>73</v>
      </c>
      <c r="AB57" s="39" t="str">
        <f t="shared" si="3"/>
        <v>U</v>
      </c>
      <c r="AC57" s="39" t="str">
        <f t="shared" si="4"/>
        <v>P</v>
      </c>
      <c r="AD57" s="39" t="str">
        <f t="shared" si="5"/>
        <v>N</v>
      </c>
      <c r="AE57" s="39" t="b">
        <f t="shared" si="14"/>
        <v>1</v>
      </c>
      <c r="AF57" s="39" t="b">
        <f t="shared" si="15"/>
        <v>1</v>
      </c>
      <c r="AG57" s="39" t="b">
        <f t="shared" si="6"/>
        <v>0</v>
      </c>
      <c r="AH57" s="39">
        <f t="shared" si="7"/>
        <v>0</v>
      </c>
      <c r="AI57" s="47" t="str">
        <f t="shared" si="16"/>
        <v/>
      </c>
      <c r="AJ57" s="48">
        <f t="shared" si="8"/>
        <v>2</v>
      </c>
      <c r="AK57" s="39">
        <f t="shared" si="9"/>
        <v>2</v>
      </c>
    </row>
    <row r="58" spans="27:37" hidden="1" x14ac:dyDescent="0.3">
      <c r="AA58" s="39" t="s">
        <v>74</v>
      </c>
      <c r="AB58" s="39" t="str">
        <f t="shared" si="3"/>
        <v>U</v>
      </c>
      <c r="AC58" s="39" t="str">
        <f t="shared" si="4"/>
        <v>P</v>
      </c>
      <c r="AD58" s="39" t="str">
        <f t="shared" si="5"/>
        <v>U</v>
      </c>
      <c r="AE58" s="39" t="b">
        <f t="shared" si="14"/>
        <v>1</v>
      </c>
      <c r="AF58" s="39" t="b">
        <f t="shared" si="15"/>
        <v>1</v>
      </c>
      <c r="AG58" s="39" t="b">
        <f t="shared" si="6"/>
        <v>0</v>
      </c>
      <c r="AH58" s="39">
        <f t="shared" si="7"/>
        <v>0</v>
      </c>
      <c r="AI58" s="47" t="str">
        <f t="shared" si="16"/>
        <v/>
      </c>
      <c r="AJ58" s="48">
        <f t="shared" si="8"/>
        <v>2</v>
      </c>
      <c r="AK58" s="39">
        <f t="shared" si="9"/>
        <v>2</v>
      </c>
    </row>
    <row r="59" spans="27:37" hidden="1" x14ac:dyDescent="0.3">
      <c r="AA59" s="39" t="s">
        <v>75</v>
      </c>
      <c r="AB59" s="39" t="str">
        <f t="shared" si="3"/>
        <v>U</v>
      </c>
      <c r="AC59" s="39" t="str">
        <f t="shared" si="4"/>
        <v>N</v>
      </c>
      <c r="AD59" s="39" t="str">
        <f t="shared" si="5"/>
        <v>E</v>
      </c>
      <c r="AE59" s="39" t="b">
        <f t="shared" si="14"/>
        <v>1</v>
      </c>
      <c r="AF59" s="39" t="b">
        <f t="shared" si="15"/>
        <v>1</v>
      </c>
      <c r="AG59" s="39" t="b">
        <f t="shared" si="6"/>
        <v>0</v>
      </c>
      <c r="AH59" s="39">
        <f t="shared" si="7"/>
        <v>0</v>
      </c>
      <c r="AI59" s="47" t="str">
        <f t="shared" si="16"/>
        <v/>
      </c>
      <c r="AJ59" s="48">
        <f t="shared" si="8"/>
        <v>2</v>
      </c>
      <c r="AK59" s="39">
        <f t="shared" si="9"/>
        <v>2</v>
      </c>
    </row>
    <row r="60" spans="27:37" hidden="1" x14ac:dyDescent="0.3">
      <c r="AA60" s="39" t="s">
        <v>76</v>
      </c>
      <c r="AB60" s="39" t="str">
        <f t="shared" si="3"/>
        <v>U</v>
      </c>
      <c r="AC60" s="39" t="str">
        <f t="shared" si="4"/>
        <v>N</v>
      </c>
      <c r="AD60" s="39" t="str">
        <f t="shared" si="5"/>
        <v>P</v>
      </c>
      <c r="AE60" s="39" t="b">
        <f t="shared" si="14"/>
        <v>1</v>
      </c>
      <c r="AF60" s="39" t="b">
        <f t="shared" si="15"/>
        <v>1</v>
      </c>
      <c r="AG60" s="39" t="b">
        <f t="shared" si="6"/>
        <v>0</v>
      </c>
      <c r="AH60" s="39">
        <f t="shared" si="7"/>
        <v>0</v>
      </c>
      <c r="AI60" s="47" t="str">
        <f t="shared" si="16"/>
        <v/>
      </c>
      <c r="AJ60" s="48">
        <f t="shared" si="8"/>
        <v>2</v>
      </c>
      <c r="AK60" s="39">
        <f t="shared" si="9"/>
        <v>2</v>
      </c>
    </row>
    <row r="61" spans="27:37" hidden="1" x14ac:dyDescent="0.3">
      <c r="AA61" s="54" t="s">
        <v>77</v>
      </c>
      <c r="AB61" s="54" t="str">
        <f t="shared" si="3"/>
        <v>U</v>
      </c>
      <c r="AC61" s="54" t="str">
        <f t="shared" si="4"/>
        <v>N</v>
      </c>
      <c r="AD61" s="54" t="str">
        <f t="shared" si="5"/>
        <v>N</v>
      </c>
      <c r="AE61" s="54" t="b">
        <f t="shared" si="14"/>
        <v>1</v>
      </c>
      <c r="AF61" s="54" t="b">
        <f t="shared" si="15"/>
        <v>1</v>
      </c>
      <c r="AG61" s="54" t="b">
        <f t="shared" si="6"/>
        <v>0</v>
      </c>
      <c r="AH61" s="54">
        <f t="shared" si="7"/>
        <v>0</v>
      </c>
      <c r="AI61" s="47" t="str">
        <f t="shared" si="16"/>
        <v/>
      </c>
      <c r="AJ61" s="48">
        <f t="shared" si="8"/>
        <v>2</v>
      </c>
      <c r="AK61" s="39">
        <f t="shared" si="9"/>
        <v>2</v>
      </c>
    </row>
    <row r="62" spans="27:37" hidden="1" x14ac:dyDescent="0.3">
      <c r="AA62" s="39" t="s">
        <v>78</v>
      </c>
      <c r="AB62" s="39" t="str">
        <f t="shared" si="3"/>
        <v>U</v>
      </c>
      <c r="AC62" s="39" t="str">
        <f t="shared" si="4"/>
        <v>N</v>
      </c>
      <c r="AD62" s="39" t="str">
        <f t="shared" si="5"/>
        <v>U</v>
      </c>
      <c r="AE62" s="39" t="b">
        <f t="shared" si="14"/>
        <v>1</v>
      </c>
      <c r="AF62" s="39" t="b">
        <f t="shared" si="15"/>
        <v>1</v>
      </c>
      <c r="AG62" s="39" t="b">
        <f t="shared" si="6"/>
        <v>0</v>
      </c>
      <c r="AH62" s="39">
        <f t="shared" si="7"/>
        <v>0</v>
      </c>
      <c r="AI62" s="47" t="str">
        <f t="shared" si="16"/>
        <v/>
      </c>
      <c r="AJ62" s="48">
        <f t="shared" si="8"/>
        <v>2</v>
      </c>
      <c r="AK62" s="39">
        <f t="shared" si="9"/>
        <v>2</v>
      </c>
    </row>
    <row r="63" spans="27:37" hidden="1" x14ac:dyDescent="0.3">
      <c r="AA63" s="39" t="s">
        <v>79</v>
      </c>
      <c r="AB63" s="39" t="str">
        <f t="shared" si="3"/>
        <v>U</v>
      </c>
      <c r="AC63" s="39" t="str">
        <f t="shared" si="4"/>
        <v>U</v>
      </c>
      <c r="AD63" s="39" t="str">
        <f t="shared" si="5"/>
        <v>E</v>
      </c>
      <c r="AE63" s="39" t="b">
        <f t="shared" si="14"/>
        <v>1</v>
      </c>
      <c r="AF63" s="39" t="b">
        <f t="shared" si="15"/>
        <v>1</v>
      </c>
      <c r="AG63" s="39" t="b">
        <f t="shared" si="6"/>
        <v>0</v>
      </c>
      <c r="AH63" s="39">
        <f t="shared" si="7"/>
        <v>0</v>
      </c>
      <c r="AI63" s="47" t="str">
        <f t="shared" si="16"/>
        <v/>
      </c>
      <c r="AJ63" s="48">
        <f t="shared" si="8"/>
        <v>2</v>
      </c>
      <c r="AK63" s="39">
        <f t="shared" si="9"/>
        <v>2</v>
      </c>
    </row>
    <row r="64" spans="27:37" hidden="1" x14ac:dyDescent="0.3">
      <c r="AA64" s="39" t="s">
        <v>80</v>
      </c>
      <c r="AB64" s="39" t="str">
        <f t="shared" si="3"/>
        <v>U</v>
      </c>
      <c r="AC64" s="39" t="str">
        <f t="shared" si="4"/>
        <v>U</v>
      </c>
      <c r="AD64" s="39" t="str">
        <f t="shared" si="5"/>
        <v>P</v>
      </c>
      <c r="AE64" s="39" t="b">
        <f t="shared" si="14"/>
        <v>1</v>
      </c>
      <c r="AF64" s="39" t="b">
        <f t="shared" si="15"/>
        <v>1</v>
      </c>
      <c r="AG64" s="39" t="b">
        <f t="shared" si="6"/>
        <v>0</v>
      </c>
      <c r="AH64" s="39">
        <f t="shared" si="7"/>
        <v>0</v>
      </c>
      <c r="AI64" s="47" t="str">
        <f t="shared" si="16"/>
        <v/>
      </c>
      <c r="AJ64" s="48">
        <f t="shared" si="8"/>
        <v>2</v>
      </c>
      <c r="AK64" s="39">
        <f t="shared" si="9"/>
        <v>2</v>
      </c>
    </row>
    <row r="65" spans="27:37" hidden="1" x14ac:dyDescent="0.3">
      <c r="AA65" s="39" t="s">
        <v>81</v>
      </c>
      <c r="AB65" s="39" t="str">
        <f t="shared" si="3"/>
        <v>U</v>
      </c>
      <c r="AC65" s="39" t="str">
        <f t="shared" si="4"/>
        <v>U</v>
      </c>
      <c r="AD65" s="39" t="str">
        <f t="shared" si="5"/>
        <v>N</v>
      </c>
      <c r="AE65" s="39" t="b">
        <f t="shared" si="14"/>
        <v>1</v>
      </c>
      <c r="AF65" s="39" t="b">
        <f t="shared" si="15"/>
        <v>1</v>
      </c>
      <c r="AG65" s="39" t="b">
        <f t="shared" si="6"/>
        <v>0</v>
      </c>
      <c r="AH65" s="39">
        <f t="shared" si="7"/>
        <v>0</v>
      </c>
      <c r="AI65" s="47" t="str">
        <f t="shared" si="16"/>
        <v/>
      </c>
      <c r="AJ65" s="48">
        <f t="shared" si="8"/>
        <v>2</v>
      </c>
      <c r="AK65" s="39">
        <f t="shared" si="9"/>
        <v>2</v>
      </c>
    </row>
    <row r="66" spans="27:37" hidden="1" x14ac:dyDescent="0.3">
      <c r="AA66" s="53" t="s">
        <v>82</v>
      </c>
      <c r="AB66" s="53" t="str">
        <f t="shared" si="3"/>
        <v>U</v>
      </c>
      <c r="AC66" s="53" t="str">
        <f t="shared" si="4"/>
        <v>U</v>
      </c>
      <c r="AD66" s="53" t="str">
        <f t="shared" si="5"/>
        <v>U</v>
      </c>
      <c r="AE66" s="53" t="b">
        <f t="shared" si="14"/>
        <v>1</v>
      </c>
      <c r="AF66" s="53" t="b">
        <f t="shared" si="15"/>
        <v>1</v>
      </c>
      <c r="AG66" s="53" t="b">
        <f t="shared" si="6"/>
        <v>0</v>
      </c>
      <c r="AH66" s="53">
        <f t="shared" si="7"/>
        <v>0</v>
      </c>
      <c r="AI66" s="47" t="str">
        <f t="shared" si="16"/>
        <v/>
      </c>
      <c r="AJ66" s="48">
        <f t="shared" si="8"/>
        <v>2</v>
      </c>
      <c r="AK66" s="39">
        <f t="shared" si="9"/>
        <v>2</v>
      </c>
    </row>
    <row r="67" spans="27:37" hidden="1" x14ac:dyDescent="0.3">
      <c r="AA67" s="39" t="s">
        <v>83</v>
      </c>
      <c r="AB67" s="39" t="str">
        <f t="shared" si="3"/>
        <v>E</v>
      </c>
      <c r="AC67" s="39" t="str">
        <f t="shared" si="4"/>
        <v>E</v>
      </c>
      <c r="AD67" s="39" t="str">
        <f t="shared" si="5"/>
        <v/>
      </c>
      <c r="AE67" s="39" t="b">
        <f t="shared" si="14"/>
        <v>0</v>
      </c>
      <c r="AF67" s="39" t="b">
        <f t="shared" si="15"/>
        <v>0</v>
      </c>
      <c r="AG67" s="39" t="b">
        <f t="shared" si="6"/>
        <v>0</v>
      </c>
      <c r="AH67" s="39">
        <f t="shared" si="7"/>
        <v>0</v>
      </c>
      <c r="AI67" s="47">
        <f t="shared" si="16"/>
        <v>4</v>
      </c>
      <c r="AJ67" s="48" t="str">
        <f t="shared" si="8"/>
        <v/>
      </c>
      <c r="AK67" s="39">
        <f t="shared" si="9"/>
        <v>4</v>
      </c>
    </row>
    <row r="68" spans="27:37" hidden="1" x14ac:dyDescent="0.3">
      <c r="AA68" s="39" t="s">
        <v>84</v>
      </c>
      <c r="AB68" s="39" t="str">
        <f t="shared" ref="AB68:AB86" si="17">LEFT(AA68,1)</f>
        <v>E</v>
      </c>
      <c r="AC68" s="39" t="str">
        <f t="shared" ref="AC68:AC86" si="18">MID(AA68,2,1)</f>
        <v>P</v>
      </c>
      <c r="AD68" s="39" t="str">
        <f t="shared" ref="AD68:AD86" si="19">MID(AA68,3,1)</f>
        <v/>
      </c>
      <c r="AE68" s="39" t="b">
        <f t="shared" ref="AE68:AE86" si="20">OR(COUNTIF(AB68:AC68,$AC$2),COUNTIF(AB68:AC68,$AD$2))</f>
        <v>0</v>
      </c>
      <c r="AF68" s="39" t="b">
        <f t="shared" ref="AF68:AF86" si="21">OR(COUNTIF(AB68:AD68,$AC$2),COUNTIF(AB68:AD68,$AD$2))</f>
        <v>0</v>
      </c>
      <c r="AG68" s="39" t="b">
        <f t="shared" ref="AG68:AG86" si="22">COUNTBLANK(AB68:AD68)=2</f>
        <v>0</v>
      </c>
      <c r="AH68" s="39">
        <f t="shared" ref="AH68:AH86" si="23">IF(AG68=TRUE,IF(AA68="E",3,IF(AA68="P",3,2)),0)</f>
        <v>0</v>
      </c>
      <c r="AI68" s="47" t="str">
        <f t="shared" ref="AI68:AI86" si="24">IF(COUNTIF(AB68:AD68,$AA$2)&gt;=2,4,"")</f>
        <v/>
      </c>
      <c r="AJ68" s="48" t="str">
        <f t="shared" ref="AJ68:AJ86" si="25">IF(AE68=TRUE,2,"")</f>
        <v/>
      </c>
      <c r="AK68" s="39">
        <f t="shared" ref="AK68:AK86" si="26">IF(AH68&gt;0,AH68,IF(AJ68=2,2,IF(AND(AI68=4,AF68=FALSE),4,3)))</f>
        <v>3</v>
      </c>
    </row>
    <row r="69" spans="27:37" hidden="1" x14ac:dyDescent="0.3">
      <c r="AA69" s="39" t="s">
        <v>85</v>
      </c>
      <c r="AB69" s="39" t="str">
        <f t="shared" si="17"/>
        <v>E</v>
      </c>
      <c r="AC69" s="39" t="str">
        <f t="shared" si="18"/>
        <v>N</v>
      </c>
      <c r="AD69" s="39" t="str">
        <f t="shared" si="19"/>
        <v/>
      </c>
      <c r="AE69" s="39" t="b">
        <f t="shared" si="20"/>
        <v>1</v>
      </c>
      <c r="AF69" s="39" t="b">
        <f t="shared" si="21"/>
        <v>1</v>
      </c>
      <c r="AG69" s="39" t="b">
        <f t="shared" si="22"/>
        <v>0</v>
      </c>
      <c r="AH69" s="39">
        <f t="shared" si="23"/>
        <v>0</v>
      </c>
      <c r="AI69" s="47" t="str">
        <f t="shared" si="24"/>
        <v/>
      </c>
      <c r="AJ69" s="48">
        <f t="shared" si="25"/>
        <v>2</v>
      </c>
      <c r="AK69" s="39">
        <f t="shared" si="26"/>
        <v>2</v>
      </c>
    </row>
    <row r="70" spans="27:37" hidden="1" x14ac:dyDescent="0.3">
      <c r="AA70" s="53" t="s">
        <v>86</v>
      </c>
      <c r="AB70" s="53" t="str">
        <f t="shared" si="17"/>
        <v>E</v>
      </c>
      <c r="AC70" s="53" t="str">
        <f t="shared" si="18"/>
        <v>U</v>
      </c>
      <c r="AD70" s="53" t="str">
        <f t="shared" si="19"/>
        <v/>
      </c>
      <c r="AE70" s="53" t="b">
        <f t="shared" si="20"/>
        <v>1</v>
      </c>
      <c r="AF70" s="53" t="b">
        <f t="shared" si="21"/>
        <v>1</v>
      </c>
      <c r="AG70" s="53" t="b">
        <f t="shared" si="22"/>
        <v>0</v>
      </c>
      <c r="AH70" s="53">
        <f t="shared" si="23"/>
        <v>0</v>
      </c>
      <c r="AI70" s="47" t="str">
        <f t="shared" si="24"/>
        <v/>
      </c>
      <c r="AJ70" s="48">
        <f t="shared" si="25"/>
        <v>2</v>
      </c>
      <c r="AK70" s="39">
        <f t="shared" si="26"/>
        <v>2</v>
      </c>
    </row>
    <row r="71" spans="27:37" hidden="1" x14ac:dyDescent="0.3">
      <c r="AA71" s="39" t="s">
        <v>87</v>
      </c>
      <c r="AB71" s="39" t="str">
        <f t="shared" si="17"/>
        <v>P</v>
      </c>
      <c r="AC71" s="39" t="str">
        <f t="shared" si="18"/>
        <v>E</v>
      </c>
      <c r="AD71" s="39" t="str">
        <f t="shared" si="19"/>
        <v/>
      </c>
      <c r="AE71" s="39" t="b">
        <f t="shared" si="20"/>
        <v>0</v>
      </c>
      <c r="AF71" s="39" t="b">
        <f t="shared" si="21"/>
        <v>0</v>
      </c>
      <c r="AG71" s="39" t="b">
        <f t="shared" si="22"/>
        <v>0</v>
      </c>
      <c r="AH71" s="39">
        <f t="shared" si="23"/>
        <v>0</v>
      </c>
      <c r="AI71" s="47" t="str">
        <f t="shared" si="24"/>
        <v/>
      </c>
      <c r="AJ71" s="48" t="str">
        <f t="shared" si="25"/>
        <v/>
      </c>
      <c r="AK71" s="39">
        <f t="shared" si="26"/>
        <v>3</v>
      </c>
    </row>
    <row r="72" spans="27:37" hidden="1" x14ac:dyDescent="0.3">
      <c r="AA72" s="39" t="s">
        <v>88</v>
      </c>
      <c r="AB72" s="39" t="str">
        <f t="shared" si="17"/>
        <v>P</v>
      </c>
      <c r="AC72" s="39" t="str">
        <f t="shared" si="18"/>
        <v>P</v>
      </c>
      <c r="AD72" s="39" t="str">
        <f t="shared" si="19"/>
        <v/>
      </c>
      <c r="AE72" s="39" t="b">
        <f t="shared" si="20"/>
        <v>0</v>
      </c>
      <c r="AF72" s="39" t="b">
        <f t="shared" si="21"/>
        <v>0</v>
      </c>
      <c r="AG72" s="39" t="b">
        <f t="shared" si="22"/>
        <v>0</v>
      </c>
      <c r="AH72" s="39">
        <f t="shared" si="23"/>
        <v>0</v>
      </c>
      <c r="AI72" s="47" t="str">
        <f t="shared" si="24"/>
        <v/>
      </c>
      <c r="AJ72" s="48" t="str">
        <f t="shared" si="25"/>
        <v/>
      </c>
      <c r="AK72" s="39">
        <f t="shared" si="26"/>
        <v>3</v>
      </c>
    </row>
    <row r="73" spans="27:37" hidden="1" x14ac:dyDescent="0.3">
      <c r="AA73" s="54" t="s">
        <v>89</v>
      </c>
      <c r="AB73" s="54" t="str">
        <f t="shared" si="17"/>
        <v>P</v>
      </c>
      <c r="AC73" s="54" t="str">
        <f t="shared" si="18"/>
        <v>N</v>
      </c>
      <c r="AD73" s="54" t="str">
        <f t="shared" si="19"/>
        <v/>
      </c>
      <c r="AE73" s="54" t="b">
        <f t="shared" si="20"/>
        <v>1</v>
      </c>
      <c r="AF73" s="54" t="b">
        <f t="shared" si="21"/>
        <v>1</v>
      </c>
      <c r="AG73" s="54" t="b">
        <f t="shared" si="22"/>
        <v>0</v>
      </c>
      <c r="AH73" s="54">
        <f t="shared" si="23"/>
        <v>0</v>
      </c>
      <c r="AI73" s="47" t="str">
        <f t="shared" si="24"/>
        <v/>
      </c>
      <c r="AJ73" s="48">
        <f t="shared" si="25"/>
        <v>2</v>
      </c>
      <c r="AK73" s="39">
        <f t="shared" si="26"/>
        <v>2</v>
      </c>
    </row>
    <row r="74" spans="27:37" hidden="1" x14ac:dyDescent="0.3">
      <c r="AA74" s="53" t="s">
        <v>90</v>
      </c>
      <c r="AB74" s="53" t="str">
        <f t="shared" si="17"/>
        <v>P</v>
      </c>
      <c r="AC74" s="53" t="str">
        <f t="shared" si="18"/>
        <v>U</v>
      </c>
      <c r="AD74" s="53" t="str">
        <f t="shared" si="19"/>
        <v/>
      </c>
      <c r="AE74" s="53" t="b">
        <f t="shared" si="20"/>
        <v>1</v>
      </c>
      <c r="AF74" s="53" t="b">
        <f t="shared" si="21"/>
        <v>1</v>
      </c>
      <c r="AG74" s="53" t="b">
        <f t="shared" si="22"/>
        <v>0</v>
      </c>
      <c r="AH74" s="53">
        <f t="shared" si="23"/>
        <v>0</v>
      </c>
      <c r="AI74" s="47" t="str">
        <f t="shared" si="24"/>
        <v/>
      </c>
      <c r="AJ74" s="48">
        <f t="shared" si="25"/>
        <v>2</v>
      </c>
      <c r="AK74" s="39">
        <f t="shared" si="26"/>
        <v>2</v>
      </c>
    </row>
    <row r="75" spans="27:37" hidden="1" x14ac:dyDescent="0.3">
      <c r="AA75" s="39" t="s">
        <v>91</v>
      </c>
      <c r="AB75" s="39" t="str">
        <f t="shared" si="17"/>
        <v>N</v>
      </c>
      <c r="AC75" s="39" t="str">
        <f t="shared" si="18"/>
        <v>E</v>
      </c>
      <c r="AD75" s="39" t="str">
        <f t="shared" si="19"/>
        <v/>
      </c>
      <c r="AE75" s="39" t="b">
        <f t="shared" si="20"/>
        <v>1</v>
      </c>
      <c r="AF75" s="39" t="b">
        <f t="shared" si="21"/>
        <v>1</v>
      </c>
      <c r="AG75" s="39" t="b">
        <f t="shared" si="22"/>
        <v>0</v>
      </c>
      <c r="AH75" s="39">
        <f t="shared" si="23"/>
        <v>0</v>
      </c>
      <c r="AI75" s="47" t="str">
        <f t="shared" si="24"/>
        <v/>
      </c>
      <c r="AJ75" s="48">
        <f t="shared" si="25"/>
        <v>2</v>
      </c>
      <c r="AK75" s="39">
        <f t="shared" si="26"/>
        <v>2</v>
      </c>
    </row>
    <row r="76" spans="27:37" hidden="1" x14ac:dyDescent="0.3">
      <c r="AA76" s="54" t="s">
        <v>92</v>
      </c>
      <c r="AB76" s="54" t="str">
        <f t="shared" si="17"/>
        <v>N</v>
      </c>
      <c r="AC76" s="54" t="str">
        <f t="shared" si="18"/>
        <v>P</v>
      </c>
      <c r="AD76" s="54" t="str">
        <f t="shared" si="19"/>
        <v/>
      </c>
      <c r="AE76" s="54" t="b">
        <f t="shared" si="20"/>
        <v>1</v>
      </c>
      <c r="AF76" s="54" t="b">
        <f t="shared" si="21"/>
        <v>1</v>
      </c>
      <c r="AG76" s="54" t="b">
        <f t="shared" si="22"/>
        <v>0</v>
      </c>
      <c r="AH76" s="54">
        <f t="shared" si="23"/>
        <v>0</v>
      </c>
      <c r="AI76" s="47" t="str">
        <f t="shared" si="24"/>
        <v/>
      </c>
      <c r="AJ76" s="48">
        <f t="shared" si="25"/>
        <v>2</v>
      </c>
      <c r="AK76" s="39">
        <f t="shared" si="26"/>
        <v>2</v>
      </c>
    </row>
    <row r="77" spans="27:37" hidden="1" x14ac:dyDescent="0.3">
      <c r="AA77" s="39" t="s">
        <v>93</v>
      </c>
      <c r="AB77" s="39" t="str">
        <f t="shared" si="17"/>
        <v>N</v>
      </c>
      <c r="AC77" s="39" t="str">
        <f t="shared" si="18"/>
        <v>N</v>
      </c>
      <c r="AD77" s="39" t="str">
        <f t="shared" si="19"/>
        <v/>
      </c>
      <c r="AE77" s="39" t="b">
        <f t="shared" si="20"/>
        <v>1</v>
      </c>
      <c r="AF77" s="39" t="b">
        <f t="shared" si="21"/>
        <v>1</v>
      </c>
      <c r="AG77" s="39" t="b">
        <f t="shared" si="22"/>
        <v>0</v>
      </c>
      <c r="AH77" s="39">
        <f t="shared" si="23"/>
        <v>0</v>
      </c>
      <c r="AI77" s="47" t="str">
        <f t="shared" si="24"/>
        <v/>
      </c>
      <c r="AJ77" s="48">
        <f t="shared" si="25"/>
        <v>2</v>
      </c>
      <c r="AK77" s="39">
        <f t="shared" si="26"/>
        <v>2</v>
      </c>
    </row>
    <row r="78" spans="27:37" hidden="1" x14ac:dyDescent="0.3">
      <c r="AA78" s="53" t="s">
        <v>94</v>
      </c>
      <c r="AB78" s="53" t="str">
        <f t="shared" si="17"/>
        <v>N</v>
      </c>
      <c r="AC78" s="53" t="str">
        <f t="shared" si="18"/>
        <v>U</v>
      </c>
      <c r="AD78" s="53" t="str">
        <f t="shared" si="19"/>
        <v/>
      </c>
      <c r="AE78" s="53" t="b">
        <f t="shared" si="20"/>
        <v>1</v>
      </c>
      <c r="AF78" s="53" t="b">
        <f t="shared" si="21"/>
        <v>1</v>
      </c>
      <c r="AG78" s="53" t="b">
        <f t="shared" si="22"/>
        <v>0</v>
      </c>
      <c r="AH78" s="53">
        <f t="shared" si="23"/>
        <v>0</v>
      </c>
      <c r="AI78" s="47" t="str">
        <f t="shared" si="24"/>
        <v/>
      </c>
      <c r="AJ78" s="48">
        <f t="shared" si="25"/>
        <v>2</v>
      </c>
      <c r="AK78" s="39">
        <f t="shared" si="26"/>
        <v>2</v>
      </c>
    </row>
    <row r="79" spans="27:37" hidden="1" x14ac:dyDescent="0.3">
      <c r="AA79" s="39" t="s">
        <v>95</v>
      </c>
      <c r="AB79" s="39" t="str">
        <f t="shared" si="17"/>
        <v>U</v>
      </c>
      <c r="AC79" s="39" t="str">
        <f t="shared" si="18"/>
        <v>E</v>
      </c>
      <c r="AD79" s="39" t="str">
        <f t="shared" si="19"/>
        <v/>
      </c>
      <c r="AE79" s="39" t="b">
        <f t="shared" si="20"/>
        <v>1</v>
      </c>
      <c r="AF79" s="39" t="b">
        <f t="shared" si="21"/>
        <v>1</v>
      </c>
      <c r="AG79" s="39" t="b">
        <f t="shared" si="22"/>
        <v>0</v>
      </c>
      <c r="AH79" s="39">
        <f t="shared" si="23"/>
        <v>0</v>
      </c>
      <c r="AI79" s="47" t="str">
        <f t="shared" si="24"/>
        <v/>
      </c>
      <c r="AJ79" s="48">
        <f t="shared" si="25"/>
        <v>2</v>
      </c>
      <c r="AK79" s="39">
        <f t="shared" si="26"/>
        <v>2</v>
      </c>
    </row>
    <row r="80" spans="27:37" hidden="1" x14ac:dyDescent="0.3">
      <c r="AA80" s="39" t="s">
        <v>96</v>
      </c>
      <c r="AB80" s="39" t="str">
        <f t="shared" si="17"/>
        <v>U</v>
      </c>
      <c r="AC80" s="39" t="str">
        <f t="shared" si="18"/>
        <v>P</v>
      </c>
      <c r="AD80" s="39" t="str">
        <f t="shared" si="19"/>
        <v/>
      </c>
      <c r="AE80" s="39" t="b">
        <f t="shared" si="20"/>
        <v>1</v>
      </c>
      <c r="AF80" s="39" t="b">
        <f t="shared" si="21"/>
        <v>1</v>
      </c>
      <c r="AG80" s="39" t="b">
        <f t="shared" si="22"/>
        <v>0</v>
      </c>
      <c r="AH80" s="39">
        <f t="shared" si="23"/>
        <v>0</v>
      </c>
      <c r="AI80" s="47" t="str">
        <f t="shared" si="24"/>
        <v/>
      </c>
      <c r="AJ80" s="48">
        <f t="shared" si="25"/>
        <v>2</v>
      </c>
      <c r="AK80" s="39">
        <f t="shared" si="26"/>
        <v>2</v>
      </c>
    </row>
    <row r="81" spans="27:37" hidden="1" x14ac:dyDescent="0.3">
      <c r="AA81" s="39" t="s">
        <v>97</v>
      </c>
      <c r="AB81" s="39" t="str">
        <f t="shared" si="17"/>
        <v>U</v>
      </c>
      <c r="AC81" s="39" t="str">
        <f t="shared" si="18"/>
        <v>N</v>
      </c>
      <c r="AD81" s="39" t="str">
        <f t="shared" si="19"/>
        <v/>
      </c>
      <c r="AE81" s="39" t="b">
        <f t="shared" si="20"/>
        <v>1</v>
      </c>
      <c r="AF81" s="39" t="b">
        <f t="shared" si="21"/>
        <v>1</v>
      </c>
      <c r="AG81" s="39" t="b">
        <f t="shared" si="22"/>
        <v>0</v>
      </c>
      <c r="AH81" s="39">
        <f t="shared" si="23"/>
        <v>0</v>
      </c>
      <c r="AI81" s="47" t="str">
        <f t="shared" si="24"/>
        <v/>
      </c>
      <c r="AJ81" s="48">
        <f t="shared" si="25"/>
        <v>2</v>
      </c>
      <c r="AK81" s="39">
        <f t="shared" si="26"/>
        <v>2</v>
      </c>
    </row>
    <row r="82" spans="27:37" hidden="1" x14ac:dyDescent="0.3">
      <c r="AA82" s="53" t="s">
        <v>98</v>
      </c>
      <c r="AB82" s="53" t="str">
        <f t="shared" si="17"/>
        <v>U</v>
      </c>
      <c r="AC82" s="53" t="str">
        <f t="shared" si="18"/>
        <v>U</v>
      </c>
      <c r="AD82" s="53" t="str">
        <f t="shared" si="19"/>
        <v/>
      </c>
      <c r="AE82" s="53" t="b">
        <f t="shared" si="20"/>
        <v>1</v>
      </c>
      <c r="AF82" s="53" t="b">
        <f t="shared" si="21"/>
        <v>1</v>
      </c>
      <c r="AG82" s="53" t="b">
        <f t="shared" si="22"/>
        <v>0</v>
      </c>
      <c r="AH82" s="53">
        <f t="shared" si="23"/>
        <v>0</v>
      </c>
      <c r="AI82" s="47" t="str">
        <f t="shared" si="24"/>
        <v/>
      </c>
      <c r="AJ82" s="48">
        <f t="shared" si="25"/>
        <v>2</v>
      </c>
      <c r="AK82" s="39">
        <f t="shared" si="26"/>
        <v>2</v>
      </c>
    </row>
    <row r="83" spans="27:37" hidden="1" x14ac:dyDescent="0.3">
      <c r="AA83" s="39" t="s">
        <v>2</v>
      </c>
      <c r="AB83" s="54" t="str">
        <f t="shared" si="17"/>
        <v>E</v>
      </c>
      <c r="AC83" s="54" t="str">
        <f t="shared" si="18"/>
        <v/>
      </c>
      <c r="AD83" s="54" t="str">
        <f t="shared" si="19"/>
        <v/>
      </c>
      <c r="AE83" s="54" t="b">
        <f t="shared" si="20"/>
        <v>0</v>
      </c>
      <c r="AF83" s="54" t="b">
        <f t="shared" si="21"/>
        <v>0</v>
      </c>
      <c r="AG83" s="54" t="b">
        <f t="shared" si="22"/>
        <v>1</v>
      </c>
      <c r="AH83" s="54">
        <f t="shared" si="23"/>
        <v>3</v>
      </c>
      <c r="AI83" s="47" t="str">
        <f t="shared" si="24"/>
        <v/>
      </c>
      <c r="AJ83" s="48" t="str">
        <f t="shared" si="25"/>
        <v/>
      </c>
      <c r="AK83" s="39">
        <f t="shared" si="26"/>
        <v>3</v>
      </c>
    </row>
    <row r="84" spans="27:37" hidden="1" x14ac:dyDescent="0.3">
      <c r="AA84" s="39" t="s">
        <v>3</v>
      </c>
      <c r="AB84" s="39" t="str">
        <f t="shared" si="17"/>
        <v>P</v>
      </c>
      <c r="AC84" s="39" t="str">
        <f t="shared" si="18"/>
        <v/>
      </c>
      <c r="AD84" s="39" t="str">
        <f t="shared" si="19"/>
        <v/>
      </c>
      <c r="AE84" s="39" t="b">
        <f t="shared" si="20"/>
        <v>0</v>
      </c>
      <c r="AF84" s="39" t="b">
        <f t="shared" si="21"/>
        <v>0</v>
      </c>
      <c r="AG84" s="39" t="b">
        <f t="shared" si="22"/>
        <v>1</v>
      </c>
      <c r="AH84" s="54">
        <f t="shared" si="23"/>
        <v>3</v>
      </c>
      <c r="AI84" s="47" t="str">
        <f t="shared" si="24"/>
        <v/>
      </c>
      <c r="AJ84" s="48" t="str">
        <f t="shared" si="25"/>
        <v/>
      </c>
      <c r="AK84" s="39">
        <f t="shared" si="26"/>
        <v>3</v>
      </c>
    </row>
    <row r="85" spans="27:37" hidden="1" x14ac:dyDescent="0.3">
      <c r="AA85" s="39" t="s">
        <v>4</v>
      </c>
      <c r="AB85" s="39" t="str">
        <f t="shared" si="17"/>
        <v>N</v>
      </c>
      <c r="AC85" s="39" t="str">
        <f t="shared" si="18"/>
        <v/>
      </c>
      <c r="AD85" s="39" t="str">
        <f t="shared" si="19"/>
        <v/>
      </c>
      <c r="AE85" s="39" t="b">
        <f t="shared" si="20"/>
        <v>1</v>
      </c>
      <c r="AF85" s="39" t="b">
        <f t="shared" si="21"/>
        <v>1</v>
      </c>
      <c r="AG85" s="39" t="b">
        <f t="shared" si="22"/>
        <v>1</v>
      </c>
      <c r="AH85" s="54">
        <f t="shared" si="23"/>
        <v>2</v>
      </c>
      <c r="AI85" s="47" t="str">
        <f t="shared" si="24"/>
        <v/>
      </c>
      <c r="AJ85" s="48">
        <f t="shared" si="25"/>
        <v>2</v>
      </c>
      <c r="AK85" s="39">
        <f t="shared" si="26"/>
        <v>2</v>
      </c>
    </row>
    <row r="86" spans="27:37" hidden="1" x14ac:dyDescent="0.3">
      <c r="AA86" s="54" t="s">
        <v>5</v>
      </c>
      <c r="AB86" s="54" t="str">
        <f t="shared" si="17"/>
        <v>U</v>
      </c>
      <c r="AC86" s="54" t="str">
        <f t="shared" si="18"/>
        <v/>
      </c>
      <c r="AD86" s="54" t="str">
        <f t="shared" si="19"/>
        <v/>
      </c>
      <c r="AE86" s="54" t="b">
        <f t="shared" si="20"/>
        <v>1</v>
      </c>
      <c r="AF86" s="54" t="b">
        <f t="shared" si="21"/>
        <v>1</v>
      </c>
      <c r="AG86" s="54" t="b">
        <f t="shared" si="22"/>
        <v>1</v>
      </c>
      <c r="AH86" s="54">
        <f t="shared" si="23"/>
        <v>2</v>
      </c>
      <c r="AI86" s="47" t="str">
        <f t="shared" si="24"/>
        <v/>
      </c>
      <c r="AJ86" s="48">
        <f t="shared" si="25"/>
        <v>2</v>
      </c>
      <c r="AK86" s="39">
        <f t="shared" si="26"/>
        <v>2</v>
      </c>
    </row>
    <row r="87" spans="27:37" hidden="1" x14ac:dyDescent="0.3"/>
    <row r="88" spans="27:37" hidden="1" x14ac:dyDescent="0.3"/>
    <row r="89" spans="27:37" x14ac:dyDescent="0.3"/>
    <row r="90" spans="27:37" x14ac:dyDescent="0.3"/>
  </sheetData>
  <sheetProtection algorithmName="SHA-512" hashValue="SyAZj9pJi4mJm/N0dOTRUZei58qSYunex538Sr2+lFV7fwl+1os/KwNgrLc3WSBEVT8mKFwn0OpsKeh78FUHXA==" saltValue="IhP9uYtsJQv1IR7LxD+wEA==" spinCount="100000" sheet="1" objects="1" scenarios="1" selectLockedCells="1"/>
  <mergeCells count="6">
    <mergeCell ref="B13:B16"/>
    <mergeCell ref="B17:B20"/>
    <mergeCell ref="K16:L16"/>
    <mergeCell ref="J5:L5"/>
    <mergeCell ref="B5:B8"/>
    <mergeCell ref="B9:B11"/>
  </mergeCells>
  <conditionalFormatting sqref="AE4:AH86">
    <cfRule type="cellIs" dxfId="2" priority="1" operator="equal">
      <formula>TRUE</formula>
    </cfRule>
  </conditionalFormatting>
  <conditionalFormatting sqref="AA19:AA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5:AA5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1:AA6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:AA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J7:L7" xr:uid="{00000000-0002-0000-0000-000000000000}">
      <formula1>$C$5:$C$8</formula1>
    </dataValidation>
  </dataValidations>
  <printOptions horizontalCentered="1" verticalCentered="1"/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87"/>
  <sheetViews>
    <sheetView workbookViewId="0">
      <selection activeCell="D26" sqref="D26"/>
    </sheetView>
  </sheetViews>
  <sheetFormatPr defaultRowHeight="12.75" x14ac:dyDescent="0.2"/>
  <cols>
    <col min="1" max="14" width="9.140625" style="41"/>
    <col min="15" max="15" width="11.42578125" style="41" customWidth="1"/>
    <col min="16" max="23" width="9.140625" style="41"/>
    <col min="24" max="28" width="9.140625" style="55"/>
    <col min="29" max="16384" width="9.140625" style="41"/>
  </cols>
  <sheetData>
    <row r="1" spans="1:16" ht="15" x14ac:dyDescent="0.25">
      <c r="A1" s="38" t="s">
        <v>1</v>
      </c>
      <c r="B1" s="39"/>
      <c r="C1" s="39"/>
      <c r="D1" s="39"/>
      <c r="E1" s="40" t="s">
        <v>0</v>
      </c>
      <c r="F1" s="40"/>
      <c r="G1" s="40"/>
      <c r="H1" s="40"/>
      <c r="I1" s="40"/>
      <c r="J1" s="40"/>
      <c r="K1" s="39"/>
    </row>
    <row r="2" spans="1:16" ht="15" x14ac:dyDescent="0.25">
      <c r="A2" s="42" t="s">
        <v>2</v>
      </c>
      <c r="B2" s="42" t="s">
        <v>3</v>
      </c>
      <c r="C2" s="42" t="s">
        <v>4</v>
      </c>
      <c r="D2" s="42" t="s">
        <v>5</v>
      </c>
      <c r="E2" s="39"/>
      <c r="F2" s="39"/>
      <c r="G2" s="39"/>
      <c r="H2" s="39"/>
      <c r="I2" s="42"/>
      <c r="J2" s="42"/>
      <c r="K2" s="39"/>
    </row>
    <row r="3" spans="1:16" ht="45" x14ac:dyDescent="0.25">
      <c r="A3" s="43" t="s">
        <v>105</v>
      </c>
      <c r="B3" s="44" t="s">
        <v>9</v>
      </c>
      <c r="C3" s="44" t="s">
        <v>10</v>
      </c>
      <c r="D3" s="44" t="s">
        <v>11</v>
      </c>
      <c r="E3" s="44" t="s">
        <v>106</v>
      </c>
      <c r="F3" s="44" t="s">
        <v>107</v>
      </c>
      <c r="G3" s="44" t="s">
        <v>12</v>
      </c>
      <c r="H3" s="44" t="s">
        <v>108</v>
      </c>
      <c r="I3" s="45" t="s">
        <v>109</v>
      </c>
      <c r="J3" s="46" t="s">
        <v>110</v>
      </c>
      <c r="K3" s="44" t="s">
        <v>13</v>
      </c>
      <c r="L3" s="42"/>
      <c r="O3" s="41" t="s">
        <v>14</v>
      </c>
    </row>
    <row r="4" spans="1:16" ht="15" x14ac:dyDescent="0.25">
      <c r="A4" s="39" t="s">
        <v>19</v>
      </c>
      <c r="B4" s="39" t="str">
        <f>LEFT(A4,1)</f>
        <v>E</v>
      </c>
      <c r="C4" s="39" t="str">
        <f>MID(A4,2,1)</f>
        <v>E</v>
      </c>
      <c r="D4" s="39" t="str">
        <f>MID(A4,3,1)</f>
        <v>E</v>
      </c>
      <c r="E4" s="39" t="b">
        <f>OR(COUNTIF(B4:C4,$C$2),COUNTIF(B4:C4,$D$2))</f>
        <v>0</v>
      </c>
      <c r="F4" s="39" t="b">
        <f>OR(COUNTIF(B4:D4,$C$2),COUNTIF(B4:D4,$D$2))</f>
        <v>0</v>
      </c>
      <c r="G4" s="39" t="b">
        <f>COUNTBLANK(B4:D4)=2</f>
        <v>0</v>
      </c>
      <c r="H4" s="39">
        <f>IF(G4=TRUE,IF(A4="E",3,IF(A4="P",3,2)),0)</f>
        <v>0</v>
      </c>
      <c r="I4" s="47">
        <f>IF(COUNTIF(B4:D4,$A$2)&gt;=2,4,"")</f>
        <v>4</v>
      </c>
      <c r="J4" s="48" t="str">
        <f>IF(E4=TRUE,2,"")</f>
        <v/>
      </c>
      <c r="K4" s="39">
        <f t="shared" ref="K4:K67" si="0">IF(H4&gt;0,H4,IF(J4=2,2,IF(AND(I4=4,F4=FALSE),4,3)))</f>
        <v>4</v>
      </c>
      <c r="N4" s="49">
        <f>COUNTIF($K$4:$K$87,4)</f>
        <v>5</v>
      </c>
      <c r="O4" s="41" t="s">
        <v>15</v>
      </c>
      <c r="P4" s="50">
        <f>N4/$N$8</f>
        <v>5.9523809523809521E-2</v>
      </c>
    </row>
    <row r="5" spans="1:16" ht="15" x14ac:dyDescent="0.25">
      <c r="A5" s="39" t="s">
        <v>20</v>
      </c>
      <c r="B5" s="39" t="str">
        <f t="shared" ref="B5:B68" si="1">LEFT(A5,1)</f>
        <v>E</v>
      </c>
      <c r="C5" s="39" t="str">
        <f t="shared" ref="C5:C68" si="2">MID(A5,2,1)</f>
        <v>E</v>
      </c>
      <c r="D5" s="39" t="str">
        <f t="shared" ref="D5:D68" si="3">MID(A5,3,1)</f>
        <v>P</v>
      </c>
      <c r="E5" s="39" t="b">
        <f t="shared" ref="E5:E68" si="4">OR(COUNTIF(B5:C5,$C$2),COUNTIF(B5:C5,$D$2))</f>
        <v>0</v>
      </c>
      <c r="F5" s="39" t="b">
        <f t="shared" ref="F5:F68" si="5">OR(COUNTIF(B5:D5,$C$2),COUNTIF(B5:D5,$D$2))</f>
        <v>0</v>
      </c>
      <c r="G5" s="39" t="b">
        <f t="shared" ref="G5:G68" si="6">COUNTBLANK(B5:D5)=2</f>
        <v>0</v>
      </c>
      <c r="H5" s="39">
        <f t="shared" ref="H5:H68" si="7">IF(G5=TRUE,IF(A5="E",3,IF(A5="P",3,2)),0)</f>
        <v>0</v>
      </c>
      <c r="I5" s="47">
        <f t="shared" ref="I5:I68" si="8">IF(COUNTIF(B5:D5,$A$2)&gt;=2,4,"")</f>
        <v>4</v>
      </c>
      <c r="J5" s="48" t="str">
        <f t="shared" ref="J5:J68" si="9">IF(E5=TRUE,2,"")</f>
        <v/>
      </c>
      <c r="K5" s="39">
        <f t="shared" si="0"/>
        <v>4</v>
      </c>
      <c r="N5" s="49">
        <f>COUNTIF($K$4:$K$87,3)</f>
        <v>17</v>
      </c>
      <c r="O5" s="41" t="s">
        <v>16</v>
      </c>
      <c r="P5" s="50">
        <f t="shared" ref="P5:P7" si="10">N5/$N$8</f>
        <v>0.20238095238095238</v>
      </c>
    </row>
    <row r="6" spans="1:16" ht="15" x14ac:dyDescent="0.25">
      <c r="A6" s="39" t="s">
        <v>21</v>
      </c>
      <c r="B6" s="39" t="str">
        <f t="shared" si="1"/>
        <v>E</v>
      </c>
      <c r="C6" s="39" t="str">
        <f t="shared" si="2"/>
        <v>E</v>
      </c>
      <c r="D6" s="39" t="str">
        <f t="shared" si="3"/>
        <v>N</v>
      </c>
      <c r="E6" s="39" t="b">
        <f t="shared" si="4"/>
        <v>0</v>
      </c>
      <c r="F6" s="39" t="b">
        <f t="shared" si="5"/>
        <v>1</v>
      </c>
      <c r="G6" s="39" t="b">
        <f t="shared" si="6"/>
        <v>0</v>
      </c>
      <c r="H6" s="39">
        <f t="shared" si="7"/>
        <v>0</v>
      </c>
      <c r="I6" s="47">
        <f t="shared" si="8"/>
        <v>4</v>
      </c>
      <c r="J6" s="48" t="str">
        <f t="shared" si="9"/>
        <v/>
      </c>
      <c r="K6" s="39">
        <f t="shared" si="0"/>
        <v>3</v>
      </c>
      <c r="N6" s="49">
        <f>COUNTIF($K$4:$K$87,2)</f>
        <v>62</v>
      </c>
      <c r="O6" s="41" t="s">
        <v>17</v>
      </c>
      <c r="P6" s="50">
        <f t="shared" si="10"/>
        <v>0.73809523809523814</v>
      </c>
    </row>
    <row r="7" spans="1:16" ht="15" x14ac:dyDescent="0.25">
      <c r="A7" s="39" t="s">
        <v>22</v>
      </c>
      <c r="B7" s="39" t="str">
        <f t="shared" si="1"/>
        <v>E</v>
      </c>
      <c r="C7" s="39" t="str">
        <f t="shared" si="2"/>
        <v>E</v>
      </c>
      <c r="D7" s="39" t="str">
        <f t="shared" si="3"/>
        <v>U</v>
      </c>
      <c r="E7" s="39" t="b">
        <f t="shared" si="4"/>
        <v>0</v>
      </c>
      <c r="F7" s="39" t="b">
        <f t="shared" si="5"/>
        <v>1</v>
      </c>
      <c r="G7" s="39" t="b">
        <f t="shared" si="6"/>
        <v>0</v>
      </c>
      <c r="H7" s="39">
        <f t="shared" si="7"/>
        <v>0</v>
      </c>
      <c r="I7" s="47">
        <f t="shared" si="8"/>
        <v>4</v>
      </c>
      <c r="J7" s="48" t="str">
        <f t="shared" si="9"/>
        <v/>
      </c>
      <c r="K7" s="39">
        <f t="shared" si="0"/>
        <v>3</v>
      </c>
      <c r="N7" s="49">
        <f>COUNTIF($K$4:$K$87,1)</f>
        <v>0</v>
      </c>
      <c r="O7" s="41" t="s">
        <v>18</v>
      </c>
      <c r="P7" s="50">
        <f t="shared" si="10"/>
        <v>0</v>
      </c>
    </row>
    <row r="8" spans="1:16" ht="15" x14ac:dyDescent="0.25">
      <c r="A8" s="39" t="s">
        <v>23</v>
      </c>
      <c r="B8" s="39" t="str">
        <f t="shared" si="1"/>
        <v>E</v>
      </c>
      <c r="C8" s="39" t="str">
        <f t="shared" si="2"/>
        <v>P</v>
      </c>
      <c r="D8" s="39" t="str">
        <f t="shared" si="3"/>
        <v>E</v>
      </c>
      <c r="E8" s="39" t="b">
        <f t="shared" si="4"/>
        <v>0</v>
      </c>
      <c r="F8" s="39" t="b">
        <f t="shared" si="5"/>
        <v>0</v>
      </c>
      <c r="G8" s="39" t="b">
        <f t="shared" si="6"/>
        <v>0</v>
      </c>
      <c r="H8" s="39">
        <f t="shared" si="7"/>
        <v>0</v>
      </c>
      <c r="I8" s="47">
        <f t="shared" si="8"/>
        <v>4</v>
      </c>
      <c r="J8" s="48" t="str">
        <f t="shared" si="9"/>
        <v/>
      </c>
      <c r="K8" s="39">
        <f t="shared" si="0"/>
        <v>4</v>
      </c>
      <c r="N8" s="49">
        <f>SUM(N4:N7)</f>
        <v>84</v>
      </c>
    </row>
    <row r="9" spans="1:16" ht="15" x14ac:dyDescent="0.25">
      <c r="A9" s="39" t="s">
        <v>24</v>
      </c>
      <c r="B9" s="39" t="str">
        <f t="shared" si="1"/>
        <v>E</v>
      </c>
      <c r="C9" s="39" t="str">
        <f t="shared" si="2"/>
        <v>P</v>
      </c>
      <c r="D9" s="39" t="str">
        <f t="shared" si="3"/>
        <v>P</v>
      </c>
      <c r="E9" s="39" t="b">
        <f t="shared" si="4"/>
        <v>0</v>
      </c>
      <c r="F9" s="39" t="b">
        <f t="shared" si="5"/>
        <v>0</v>
      </c>
      <c r="G9" s="39" t="b">
        <f t="shared" si="6"/>
        <v>0</v>
      </c>
      <c r="H9" s="39">
        <f t="shared" si="7"/>
        <v>0</v>
      </c>
      <c r="I9" s="47" t="str">
        <f t="shared" si="8"/>
        <v/>
      </c>
      <c r="J9" s="48" t="str">
        <f t="shared" si="9"/>
        <v/>
      </c>
      <c r="K9" s="39">
        <f t="shared" si="0"/>
        <v>3</v>
      </c>
    </row>
    <row r="10" spans="1:16" ht="15" x14ac:dyDescent="0.25">
      <c r="A10" s="39" t="s">
        <v>25</v>
      </c>
      <c r="B10" s="39" t="str">
        <f t="shared" si="1"/>
        <v>E</v>
      </c>
      <c r="C10" s="39" t="str">
        <f t="shared" si="2"/>
        <v>P</v>
      </c>
      <c r="D10" s="39" t="str">
        <f t="shared" si="3"/>
        <v>N</v>
      </c>
      <c r="E10" s="39" t="b">
        <f t="shared" si="4"/>
        <v>0</v>
      </c>
      <c r="F10" s="39" t="b">
        <f t="shared" si="5"/>
        <v>1</v>
      </c>
      <c r="G10" s="39" t="b">
        <f t="shared" si="6"/>
        <v>0</v>
      </c>
      <c r="H10" s="39">
        <f t="shared" si="7"/>
        <v>0</v>
      </c>
      <c r="I10" s="47" t="str">
        <f t="shared" si="8"/>
        <v/>
      </c>
      <c r="J10" s="48" t="str">
        <f t="shared" si="9"/>
        <v/>
      </c>
      <c r="K10" s="39">
        <f t="shared" si="0"/>
        <v>3</v>
      </c>
    </row>
    <row r="11" spans="1:16" ht="15" x14ac:dyDescent="0.25">
      <c r="A11" s="39" t="s">
        <v>26</v>
      </c>
      <c r="B11" s="39" t="str">
        <f t="shared" si="1"/>
        <v>E</v>
      </c>
      <c r="C11" s="39" t="str">
        <f t="shared" si="2"/>
        <v>P</v>
      </c>
      <c r="D11" s="39" t="str">
        <f t="shared" si="3"/>
        <v>U</v>
      </c>
      <c r="E11" s="39" t="b">
        <f t="shared" si="4"/>
        <v>0</v>
      </c>
      <c r="F11" s="39" t="b">
        <f t="shared" si="5"/>
        <v>1</v>
      </c>
      <c r="G11" s="39" t="b">
        <f t="shared" si="6"/>
        <v>0</v>
      </c>
      <c r="H11" s="39">
        <f t="shared" si="7"/>
        <v>0</v>
      </c>
      <c r="I11" s="47" t="str">
        <f t="shared" si="8"/>
        <v/>
      </c>
      <c r="J11" s="48" t="str">
        <f t="shared" si="9"/>
        <v/>
      </c>
      <c r="K11" s="39">
        <f t="shared" si="0"/>
        <v>3</v>
      </c>
    </row>
    <row r="12" spans="1:16" ht="15" x14ac:dyDescent="0.25">
      <c r="A12" s="51" t="s">
        <v>27</v>
      </c>
      <c r="B12" s="51" t="str">
        <f t="shared" si="1"/>
        <v>E</v>
      </c>
      <c r="C12" s="51" t="str">
        <f t="shared" si="2"/>
        <v>N</v>
      </c>
      <c r="D12" s="51" t="str">
        <f t="shared" si="3"/>
        <v>E</v>
      </c>
      <c r="E12" s="51" t="b">
        <f t="shared" si="4"/>
        <v>1</v>
      </c>
      <c r="F12" s="51" t="b">
        <f t="shared" si="5"/>
        <v>1</v>
      </c>
      <c r="G12" s="51" t="b">
        <f t="shared" si="6"/>
        <v>0</v>
      </c>
      <c r="H12" s="51">
        <f t="shared" si="7"/>
        <v>0</v>
      </c>
      <c r="I12" s="47">
        <f t="shared" si="8"/>
        <v>4</v>
      </c>
      <c r="J12" s="48">
        <f t="shared" si="9"/>
        <v>2</v>
      </c>
      <c r="K12" s="39">
        <f t="shared" si="0"/>
        <v>2</v>
      </c>
      <c r="L12" s="52"/>
      <c r="M12" s="52"/>
      <c r="N12" s="52"/>
      <c r="O12" s="52"/>
      <c r="P12" s="52"/>
    </row>
    <row r="13" spans="1:16" ht="15" x14ac:dyDescent="0.25">
      <c r="A13" s="39" t="s">
        <v>28</v>
      </c>
      <c r="B13" s="39" t="str">
        <f t="shared" si="1"/>
        <v>E</v>
      </c>
      <c r="C13" s="39" t="str">
        <f t="shared" si="2"/>
        <v>N</v>
      </c>
      <c r="D13" s="39" t="str">
        <f t="shared" si="3"/>
        <v>P</v>
      </c>
      <c r="E13" s="39" t="b">
        <f t="shared" si="4"/>
        <v>1</v>
      </c>
      <c r="F13" s="39" t="b">
        <f t="shared" si="5"/>
        <v>1</v>
      </c>
      <c r="G13" s="39" t="b">
        <f t="shared" si="6"/>
        <v>0</v>
      </c>
      <c r="H13" s="39">
        <f t="shared" si="7"/>
        <v>0</v>
      </c>
      <c r="I13" s="47" t="str">
        <f t="shared" si="8"/>
        <v/>
      </c>
      <c r="J13" s="48">
        <f t="shared" si="9"/>
        <v>2</v>
      </c>
      <c r="K13" s="39">
        <f t="shared" si="0"/>
        <v>2</v>
      </c>
    </row>
    <row r="14" spans="1:16" ht="15" x14ac:dyDescent="0.25">
      <c r="A14" s="39" t="s">
        <v>29</v>
      </c>
      <c r="B14" s="39" t="str">
        <f t="shared" si="1"/>
        <v>E</v>
      </c>
      <c r="C14" s="39" t="str">
        <f t="shared" si="2"/>
        <v>N</v>
      </c>
      <c r="D14" s="39" t="str">
        <f t="shared" si="3"/>
        <v>N</v>
      </c>
      <c r="E14" s="39" t="b">
        <f t="shared" si="4"/>
        <v>1</v>
      </c>
      <c r="F14" s="39" t="b">
        <f t="shared" si="5"/>
        <v>1</v>
      </c>
      <c r="G14" s="39" t="b">
        <f t="shared" si="6"/>
        <v>0</v>
      </c>
      <c r="H14" s="39">
        <f t="shared" si="7"/>
        <v>0</v>
      </c>
      <c r="I14" s="47" t="str">
        <f t="shared" si="8"/>
        <v/>
      </c>
      <c r="J14" s="48">
        <f t="shared" si="9"/>
        <v>2</v>
      </c>
      <c r="K14" s="39">
        <f t="shared" si="0"/>
        <v>2</v>
      </c>
    </row>
    <row r="15" spans="1:16" ht="15" x14ac:dyDescent="0.25">
      <c r="A15" s="39" t="s">
        <v>30</v>
      </c>
      <c r="B15" s="39" t="str">
        <f t="shared" si="1"/>
        <v>E</v>
      </c>
      <c r="C15" s="39" t="str">
        <f t="shared" si="2"/>
        <v>N</v>
      </c>
      <c r="D15" s="39" t="str">
        <f t="shared" si="3"/>
        <v>U</v>
      </c>
      <c r="E15" s="39" t="b">
        <f t="shared" si="4"/>
        <v>1</v>
      </c>
      <c r="F15" s="39" t="b">
        <f t="shared" si="5"/>
        <v>1</v>
      </c>
      <c r="G15" s="39" t="b">
        <f t="shared" si="6"/>
        <v>0</v>
      </c>
      <c r="H15" s="39">
        <f t="shared" si="7"/>
        <v>0</v>
      </c>
      <c r="I15" s="47" t="str">
        <f t="shared" si="8"/>
        <v/>
      </c>
      <c r="J15" s="48">
        <f t="shared" si="9"/>
        <v>2</v>
      </c>
      <c r="K15" s="39">
        <f t="shared" si="0"/>
        <v>2</v>
      </c>
    </row>
    <row r="16" spans="1:16" ht="15" x14ac:dyDescent="0.25">
      <c r="A16" s="39" t="s">
        <v>31</v>
      </c>
      <c r="B16" s="39" t="str">
        <f t="shared" si="1"/>
        <v>E</v>
      </c>
      <c r="C16" s="39" t="str">
        <f t="shared" si="2"/>
        <v>U</v>
      </c>
      <c r="D16" s="39" t="str">
        <f t="shared" si="3"/>
        <v>E</v>
      </c>
      <c r="E16" s="39" t="b">
        <f t="shared" si="4"/>
        <v>1</v>
      </c>
      <c r="F16" s="39" t="b">
        <f t="shared" si="5"/>
        <v>1</v>
      </c>
      <c r="G16" s="39" t="b">
        <f t="shared" si="6"/>
        <v>0</v>
      </c>
      <c r="H16" s="39">
        <f t="shared" si="7"/>
        <v>0</v>
      </c>
      <c r="I16" s="47">
        <f t="shared" si="8"/>
        <v>4</v>
      </c>
      <c r="J16" s="48">
        <f t="shared" si="9"/>
        <v>2</v>
      </c>
      <c r="K16" s="39">
        <f t="shared" si="0"/>
        <v>2</v>
      </c>
    </row>
    <row r="17" spans="1:11" ht="15" x14ac:dyDescent="0.25">
      <c r="A17" s="39" t="s">
        <v>32</v>
      </c>
      <c r="B17" s="39" t="str">
        <f t="shared" si="1"/>
        <v>E</v>
      </c>
      <c r="C17" s="39" t="str">
        <f t="shared" si="2"/>
        <v>U</v>
      </c>
      <c r="D17" s="39" t="str">
        <f t="shared" si="3"/>
        <v>P</v>
      </c>
      <c r="E17" s="39" t="b">
        <f t="shared" si="4"/>
        <v>1</v>
      </c>
      <c r="F17" s="39" t="b">
        <f t="shared" si="5"/>
        <v>1</v>
      </c>
      <c r="G17" s="39" t="b">
        <f t="shared" si="6"/>
        <v>0</v>
      </c>
      <c r="H17" s="39">
        <f t="shared" si="7"/>
        <v>0</v>
      </c>
      <c r="I17" s="47" t="str">
        <f t="shared" si="8"/>
        <v/>
      </c>
      <c r="J17" s="48">
        <f t="shared" si="9"/>
        <v>2</v>
      </c>
      <c r="K17" s="39">
        <f t="shared" si="0"/>
        <v>2</v>
      </c>
    </row>
    <row r="18" spans="1:11" ht="15" x14ac:dyDescent="0.25">
      <c r="A18" s="39" t="s">
        <v>33</v>
      </c>
      <c r="B18" s="39" t="str">
        <f t="shared" si="1"/>
        <v>E</v>
      </c>
      <c r="C18" s="39" t="str">
        <f t="shared" si="2"/>
        <v>U</v>
      </c>
      <c r="D18" s="39" t="str">
        <f t="shared" si="3"/>
        <v>N</v>
      </c>
      <c r="E18" s="39" t="b">
        <f t="shared" si="4"/>
        <v>1</v>
      </c>
      <c r="F18" s="39" t="b">
        <f t="shared" si="5"/>
        <v>1</v>
      </c>
      <c r="G18" s="39" t="b">
        <f t="shared" si="6"/>
        <v>0</v>
      </c>
      <c r="H18" s="39">
        <f t="shared" si="7"/>
        <v>0</v>
      </c>
      <c r="I18" s="47" t="str">
        <f t="shared" si="8"/>
        <v/>
      </c>
      <c r="J18" s="48">
        <f t="shared" si="9"/>
        <v>2</v>
      </c>
      <c r="K18" s="39">
        <f t="shared" si="0"/>
        <v>2</v>
      </c>
    </row>
    <row r="19" spans="1:11" ht="15" x14ac:dyDescent="0.25">
      <c r="A19" s="53" t="s">
        <v>34</v>
      </c>
      <c r="B19" s="53" t="str">
        <f t="shared" si="1"/>
        <v>E</v>
      </c>
      <c r="C19" s="53" t="str">
        <f t="shared" si="2"/>
        <v>U</v>
      </c>
      <c r="D19" s="53" t="str">
        <f t="shared" si="3"/>
        <v>U</v>
      </c>
      <c r="E19" s="53" t="b">
        <f t="shared" si="4"/>
        <v>1</v>
      </c>
      <c r="F19" s="53" t="b">
        <f t="shared" si="5"/>
        <v>1</v>
      </c>
      <c r="G19" s="53" t="b">
        <f t="shared" si="6"/>
        <v>0</v>
      </c>
      <c r="H19" s="53">
        <f t="shared" si="7"/>
        <v>0</v>
      </c>
      <c r="I19" s="47" t="str">
        <f t="shared" si="8"/>
        <v/>
      </c>
      <c r="J19" s="48">
        <f t="shared" si="9"/>
        <v>2</v>
      </c>
      <c r="K19" s="39">
        <f t="shared" si="0"/>
        <v>2</v>
      </c>
    </row>
    <row r="20" spans="1:11" ht="15" x14ac:dyDescent="0.25">
      <c r="A20" s="39" t="s">
        <v>35</v>
      </c>
      <c r="B20" s="39" t="str">
        <f t="shared" si="1"/>
        <v>P</v>
      </c>
      <c r="C20" s="39" t="str">
        <f t="shared" si="2"/>
        <v>E</v>
      </c>
      <c r="D20" s="39" t="str">
        <f t="shared" si="3"/>
        <v>E</v>
      </c>
      <c r="E20" s="39" t="b">
        <f t="shared" si="4"/>
        <v>0</v>
      </c>
      <c r="F20" s="39" t="b">
        <f t="shared" si="5"/>
        <v>0</v>
      </c>
      <c r="G20" s="39" t="b">
        <f t="shared" si="6"/>
        <v>0</v>
      </c>
      <c r="H20" s="39">
        <f t="shared" si="7"/>
        <v>0</v>
      </c>
      <c r="I20" s="47">
        <f t="shared" si="8"/>
        <v>4</v>
      </c>
      <c r="J20" s="48" t="str">
        <f t="shared" si="9"/>
        <v/>
      </c>
      <c r="K20" s="39">
        <f t="shared" si="0"/>
        <v>4</v>
      </c>
    </row>
    <row r="21" spans="1:11" ht="15" x14ac:dyDescent="0.25">
      <c r="A21" s="39" t="s">
        <v>36</v>
      </c>
      <c r="B21" s="39" t="str">
        <f t="shared" si="1"/>
        <v>P</v>
      </c>
      <c r="C21" s="39" t="str">
        <f t="shared" si="2"/>
        <v>E</v>
      </c>
      <c r="D21" s="39" t="str">
        <f t="shared" si="3"/>
        <v>P</v>
      </c>
      <c r="E21" s="39" t="b">
        <f t="shared" si="4"/>
        <v>0</v>
      </c>
      <c r="F21" s="39" t="b">
        <f t="shared" si="5"/>
        <v>0</v>
      </c>
      <c r="G21" s="39" t="b">
        <f t="shared" si="6"/>
        <v>0</v>
      </c>
      <c r="H21" s="39">
        <f t="shared" si="7"/>
        <v>0</v>
      </c>
      <c r="I21" s="47" t="str">
        <f t="shared" si="8"/>
        <v/>
      </c>
      <c r="J21" s="48" t="str">
        <f t="shared" si="9"/>
        <v/>
      </c>
      <c r="K21" s="39">
        <f t="shared" si="0"/>
        <v>3</v>
      </c>
    </row>
    <row r="22" spans="1:11" ht="15" x14ac:dyDescent="0.25">
      <c r="A22" s="39" t="s">
        <v>37</v>
      </c>
      <c r="B22" s="39" t="str">
        <f t="shared" si="1"/>
        <v>P</v>
      </c>
      <c r="C22" s="39" t="str">
        <f t="shared" si="2"/>
        <v>E</v>
      </c>
      <c r="D22" s="39" t="str">
        <f t="shared" si="3"/>
        <v>N</v>
      </c>
      <c r="E22" s="39" t="b">
        <f t="shared" si="4"/>
        <v>0</v>
      </c>
      <c r="F22" s="39" t="b">
        <f t="shared" si="5"/>
        <v>1</v>
      </c>
      <c r="G22" s="39" t="b">
        <f t="shared" si="6"/>
        <v>0</v>
      </c>
      <c r="H22" s="39">
        <f t="shared" si="7"/>
        <v>0</v>
      </c>
      <c r="I22" s="47" t="str">
        <f t="shared" si="8"/>
        <v/>
      </c>
      <c r="J22" s="48" t="str">
        <f t="shared" si="9"/>
        <v/>
      </c>
      <c r="K22" s="39">
        <f t="shared" si="0"/>
        <v>3</v>
      </c>
    </row>
    <row r="23" spans="1:11" ht="15" x14ac:dyDescent="0.25">
      <c r="A23" s="39" t="s">
        <v>38</v>
      </c>
      <c r="B23" s="39" t="str">
        <f t="shared" si="1"/>
        <v>P</v>
      </c>
      <c r="C23" s="39" t="str">
        <f t="shared" si="2"/>
        <v>E</v>
      </c>
      <c r="D23" s="39" t="str">
        <f t="shared" si="3"/>
        <v>U</v>
      </c>
      <c r="E23" s="39" t="b">
        <f t="shared" si="4"/>
        <v>0</v>
      </c>
      <c r="F23" s="39" t="b">
        <f t="shared" si="5"/>
        <v>1</v>
      </c>
      <c r="G23" s="39" t="b">
        <f t="shared" si="6"/>
        <v>0</v>
      </c>
      <c r="H23" s="39">
        <f t="shared" si="7"/>
        <v>0</v>
      </c>
      <c r="I23" s="47" t="str">
        <f t="shared" si="8"/>
        <v/>
      </c>
      <c r="J23" s="48" t="str">
        <f t="shared" si="9"/>
        <v/>
      </c>
      <c r="K23" s="39">
        <f t="shared" si="0"/>
        <v>3</v>
      </c>
    </row>
    <row r="24" spans="1:11" ht="15" x14ac:dyDescent="0.25">
      <c r="A24" s="39" t="s">
        <v>39</v>
      </c>
      <c r="B24" s="39" t="str">
        <f t="shared" si="1"/>
        <v>P</v>
      </c>
      <c r="C24" s="39" t="str">
        <f t="shared" si="2"/>
        <v>P</v>
      </c>
      <c r="D24" s="39" t="str">
        <f t="shared" si="3"/>
        <v>E</v>
      </c>
      <c r="E24" s="39" t="b">
        <f t="shared" si="4"/>
        <v>0</v>
      </c>
      <c r="F24" s="39" t="b">
        <f t="shared" si="5"/>
        <v>0</v>
      </c>
      <c r="G24" s="39" t="b">
        <f t="shared" si="6"/>
        <v>0</v>
      </c>
      <c r="H24" s="39">
        <f t="shared" si="7"/>
        <v>0</v>
      </c>
      <c r="I24" s="47" t="str">
        <f t="shared" si="8"/>
        <v/>
      </c>
      <c r="J24" s="48" t="str">
        <f t="shared" si="9"/>
        <v/>
      </c>
      <c r="K24" s="39">
        <f t="shared" si="0"/>
        <v>3</v>
      </c>
    </row>
    <row r="25" spans="1:11" ht="15" x14ac:dyDescent="0.25">
      <c r="A25" s="39" t="s">
        <v>40</v>
      </c>
      <c r="B25" s="39" t="str">
        <f t="shared" si="1"/>
        <v>P</v>
      </c>
      <c r="C25" s="39" t="str">
        <f t="shared" si="2"/>
        <v>P</v>
      </c>
      <c r="D25" s="39" t="str">
        <f t="shared" si="3"/>
        <v>P</v>
      </c>
      <c r="E25" s="39" t="b">
        <f t="shared" si="4"/>
        <v>0</v>
      </c>
      <c r="F25" s="39" t="b">
        <f t="shared" si="5"/>
        <v>0</v>
      </c>
      <c r="G25" s="39" t="b">
        <f t="shared" si="6"/>
        <v>0</v>
      </c>
      <c r="H25" s="39">
        <f t="shared" si="7"/>
        <v>0</v>
      </c>
      <c r="I25" s="47" t="str">
        <f t="shared" si="8"/>
        <v/>
      </c>
      <c r="J25" s="48" t="str">
        <f t="shared" si="9"/>
        <v/>
      </c>
      <c r="K25" s="39">
        <f t="shared" si="0"/>
        <v>3</v>
      </c>
    </row>
    <row r="26" spans="1:11" ht="15" x14ac:dyDescent="0.25">
      <c r="A26" s="39" t="s">
        <v>41</v>
      </c>
      <c r="B26" s="39" t="str">
        <f t="shared" si="1"/>
        <v>P</v>
      </c>
      <c r="C26" s="39" t="str">
        <f t="shared" si="2"/>
        <v>P</v>
      </c>
      <c r="D26" s="39" t="str">
        <f t="shared" si="3"/>
        <v>N</v>
      </c>
      <c r="E26" s="39" t="b">
        <f t="shared" si="4"/>
        <v>0</v>
      </c>
      <c r="F26" s="39" t="b">
        <f t="shared" si="5"/>
        <v>1</v>
      </c>
      <c r="G26" s="39" t="b">
        <f t="shared" si="6"/>
        <v>0</v>
      </c>
      <c r="H26" s="39">
        <f t="shared" si="7"/>
        <v>0</v>
      </c>
      <c r="I26" s="47" t="str">
        <f t="shared" si="8"/>
        <v/>
      </c>
      <c r="J26" s="48" t="str">
        <f t="shared" si="9"/>
        <v/>
      </c>
      <c r="K26" s="39">
        <f t="shared" si="0"/>
        <v>3</v>
      </c>
    </row>
    <row r="27" spans="1:11" ht="15" x14ac:dyDescent="0.25">
      <c r="A27" s="39" t="s">
        <v>42</v>
      </c>
      <c r="B27" s="39" t="str">
        <f t="shared" si="1"/>
        <v>P</v>
      </c>
      <c r="C27" s="39" t="str">
        <f t="shared" si="2"/>
        <v>P</v>
      </c>
      <c r="D27" s="39" t="str">
        <f t="shared" si="3"/>
        <v>U</v>
      </c>
      <c r="E27" s="39" t="b">
        <f t="shared" si="4"/>
        <v>0</v>
      </c>
      <c r="F27" s="39" t="b">
        <f t="shared" si="5"/>
        <v>1</v>
      </c>
      <c r="G27" s="39" t="b">
        <f t="shared" si="6"/>
        <v>0</v>
      </c>
      <c r="H27" s="39">
        <f t="shared" si="7"/>
        <v>0</v>
      </c>
      <c r="I27" s="47" t="str">
        <f t="shared" si="8"/>
        <v/>
      </c>
      <c r="J27" s="48" t="str">
        <f t="shared" si="9"/>
        <v/>
      </c>
      <c r="K27" s="39">
        <f t="shared" si="0"/>
        <v>3</v>
      </c>
    </row>
    <row r="28" spans="1:11" ht="15" x14ac:dyDescent="0.25">
      <c r="A28" s="39" t="s">
        <v>43</v>
      </c>
      <c r="B28" s="39" t="str">
        <f t="shared" si="1"/>
        <v>P</v>
      </c>
      <c r="C28" s="39" t="str">
        <f t="shared" si="2"/>
        <v>N</v>
      </c>
      <c r="D28" s="39" t="str">
        <f t="shared" si="3"/>
        <v>E</v>
      </c>
      <c r="E28" s="39" t="b">
        <f t="shared" si="4"/>
        <v>1</v>
      </c>
      <c r="F28" s="39" t="b">
        <f t="shared" si="5"/>
        <v>1</v>
      </c>
      <c r="G28" s="39" t="b">
        <f t="shared" si="6"/>
        <v>0</v>
      </c>
      <c r="H28" s="39">
        <f t="shared" si="7"/>
        <v>0</v>
      </c>
      <c r="I28" s="47" t="str">
        <f t="shared" si="8"/>
        <v/>
      </c>
      <c r="J28" s="48">
        <f t="shared" si="9"/>
        <v>2</v>
      </c>
      <c r="K28" s="39">
        <f t="shared" si="0"/>
        <v>2</v>
      </c>
    </row>
    <row r="29" spans="1:11" ht="15" x14ac:dyDescent="0.25">
      <c r="A29" s="39" t="s">
        <v>44</v>
      </c>
      <c r="B29" s="39" t="str">
        <f t="shared" si="1"/>
        <v>P</v>
      </c>
      <c r="C29" s="39" t="str">
        <f t="shared" si="2"/>
        <v>N</v>
      </c>
      <c r="D29" s="39" t="str">
        <f t="shared" si="3"/>
        <v>P</v>
      </c>
      <c r="E29" s="39" t="b">
        <f t="shared" si="4"/>
        <v>1</v>
      </c>
      <c r="F29" s="39" t="b">
        <f t="shared" si="5"/>
        <v>1</v>
      </c>
      <c r="G29" s="39" t="b">
        <f t="shared" si="6"/>
        <v>0</v>
      </c>
      <c r="H29" s="39">
        <f t="shared" si="7"/>
        <v>0</v>
      </c>
      <c r="I29" s="47" t="str">
        <f t="shared" si="8"/>
        <v/>
      </c>
      <c r="J29" s="48">
        <f t="shared" si="9"/>
        <v>2</v>
      </c>
      <c r="K29" s="39">
        <f t="shared" si="0"/>
        <v>2</v>
      </c>
    </row>
    <row r="30" spans="1:11" ht="15" x14ac:dyDescent="0.25">
      <c r="A30" s="39" t="s">
        <v>45</v>
      </c>
      <c r="B30" s="39" t="str">
        <f t="shared" si="1"/>
        <v>P</v>
      </c>
      <c r="C30" s="39" t="str">
        <f t="shared" si="2"/>
        <v>N</v>
      </c>
      <c r="D30" s="39" t="str">
        <f t="shared" si="3"/>
        <v>N</v>
      </c>
      <c r="E30" s="39" t="b">
        <f t="shared" si="4"/>
        <v>1</v>
      </c>
      <c r="F30" s="39" t="b">
        <f t="shared" si="5"/>
        <v>1</v>
      </c>
      <c r="G30" s="39" t="b">
        <f t="shared" si="6"/>
        <v>0</v>
      </c>
      <c r="H30" s="39">
        <f t="shared" si="7"/>
        <v>0</v>
      </c>
      <c r="I30" s="47" t="str">
        <f t="shared" si="8"/>
        <v/>
      </c>
      <c r="J30" s="48">
        <f t="shared" si="9"/>
        <v>2</v>
      </c>
      <c r="K30" s="39">
        <f t="shared" si="0"/>
        <v>2</v>
      </c>
    </row>
    <row r="31" spans="1:11" ht="15" x14ac:dyDescent="0.25">
      <c r="A31" s="39" t="s">
        <v>46</v>
      </c>
      <c r="B31" s="39" t="str">
        <f t="shared" si="1"/>
        <v>P</v>
      </c>
      <c r="C31" s="39" t="str">
        <f t="shared" si="2"/>
        <v>N</v>
      </c>
      <c r="D31" s="39" t="str">
        <f t="shared" si="3"/>
        <v>U</v>
      </c>
      <c r="E31" s="39" t="b">
        <f t="shared" si="4"/>
        <v>1</v>
      </c>
      <c r="F31" s="39" t="b">
        <f t="shared" si="5"/>
        <v>1</v>
      </c>
      <c r="G31" s="39" t="b">
        <f t="shared" si="6"/>
        <v>0</v>
      </c>
      <c r="H31" s="39">
        <f t="shared" si="7"/>
        <v>0</v>
      </c>
      <c r="I31" s="47" t="str">
        <f t="shared" si="8"/>
        <v/>
      </c>
      <c r="J31" s="48">
        <f t="shared" si="9"/>
        <v>2</v>
      </c>
      <c r="K31" s="39">
        <f t="shared" si="0"/>
        <v>2</v>
      </c>
    </row>
    <row r="32" spans="1:11" ht="15" x14ac:dyDescent="0.25">
      <c r="A32" s="39" t="s">
        <v>47</v>
      </c>
      <c r="B32" s="39" t="str">
        <f t="shared" si="1"/>
        <v>P</v>
      </c>
      <c r="C32" s="39" t="str">
        <f t="shared" si="2"/>
        <v>U</v>
      </c>
      <c r="D32" s="39" t="str">
        <f t="shared" si="3"/>
        <v>E</v>
      </c>
      <c r="E32" s="39" t="b">
        <f t="shared" si="4"/>
        <v>1</v>
      </c>
      <c r="F32" s="39" t="b">
        <f t="shared" si="5"/>
        <v>1</v>
      </c>
      <c r="G32" s="39" t="b">
        <f t="shared" si="6"/>
        <v>0</v>
      </c>
      <c r="H32" s="39">
        <f t="shared" si="7"/>
        <v>0</v>
      </c>
      <c r="I32" s="47" t="str">
        <f t="shared" si="8"/>
        <v/>
      </c>
      <c r="J32" s="48">
        <f t="shared" si="9"/>
        <v>2</v>
      </c>
      <c r="K32" s="39">
        <f t="shared" si="0"/>
        <v>2</v>
      </c>
    </row>
    <row r="33" spans="1:11" ht="15" x14ac:dyDescent="0.25">
      <c r="A33" s="39" t="s">
        <v>48</v>
      </c>
      <c r="B33" s="39" t="str">
        <f t="shared" si="1"/>
        <v>P</v>
      </c>
      <c r="C33" s="39" t="str">
        <f t="shared" si="2"/>
        <v>U</v>
      </c>
      <c r="D33" s="39" t="str">
        <f t="shared" si="3"/>
        <v>P</v>
      </c>
      <c r="E33" s="39" t="b">
        <f t="shared" si="4"/>
        <v>1</v>
      </c>
      <c r="F33" s="39" t="b">
        <f t="shared" si="5"/>
        <v>1</v>
      </c>
      <c r="G33" s="39" t="b">
        <f t="shared" si="6"/>
        <v>0</v>
      </c>
      <c r="H33" s="39">
        <f t="shared" si="7"/>
        <v>0</v>
      </c>
      <c r="I33" s="47" t="str">
        <f t="shared" si="8"/>
        <v/>
      </c>
      <c r="J33" s="48">
        <f t="shared" si="9"/>
        <v>2</v>
      </c>
      <c r="K33" s="39">
        <f t="shared" si="0"/>
        <v>2</v>
      </c>
    </row>
    <row r="34" spans="1:11" ht="15" x14ac:dyDescent="0.25">
      <c r="A34" s="39" t="s">
        <v>49</v>
      </c>
      <c r="B34" s="39" t="str">
        <f t="shared" si="1"/>
        <v>P</v>
      </c>
      <c r="C34" s="39" t="str">
        <f t="shared" si="2"/>
        <v>U</v>
      </c>
      <c r="D34" s="39" t="str">
        <f t="shared" si="3"/>
        <v>N</v>
      </c>
      <c r="E34" s="39" t="b">
        <f t="shared" si="4"/>
        <v>1</v>
      </c>
      <c r="F34" s="39" t="b">
        <f t="shared" si="5"/>
        <v>1</v>
      </c>
      <c r="G34" s="39" t="b">
        <f t="shared" si="6"/>
        <v>0</v>
      </c>
      <c r="H34" s="39">
        <f t="shared" si="7"/>
        <v>0</v>
      </c>
      <c r="I34" s="47" t="str">
        <f t="shared" si="8"/>
        <v/>
      </c>
      <c r="J34" s="48">
        <f t="shared" si="9"/>
        <v>2</v>
      </c>
      <c r="K34" s="39">
        <f t="shared" si="0"/>
        <v>2</v>
      </c>
    </row>
    <row r="35" spans="1:11" ht="15" x14ac:dyDescent="0.25">
      <c r="A35" s="53" t="s">
        <v>50</v>
      </c>
      <c r="B35" s="53" t="str">
        <f t="shared" si="1"/>
        <v>P</v>
      </c>
      <c r="C35" s="53" t="str">
        <f t="shared" si="2"/>
        <v>U</v>
      </c>
      <c r="D35" s="53" t="str">
        <f t="shared" si="3"/>
        <v>U</v>
      </c>
      <c r="E35" s="53" t="b">
        <f t="shared" si="4"/>
        <v>1</v>
      </c>
      <c r="F35" s="53" t="b">
        <f t="shared" si="5"/>
        <v>1</v>
      </c>
      <c r="G35" s="53" t="b">
        <f t="shared" si="6"/>
        <v>0</v>
      </c>
      <c r="H35" s="53">
        <f t="shared" si="7"/>
        <v>0</v>
      </c>
      <c r="I35" s="47" t="str">
        <f t="shared" si="8"/>
        <v/>
      </c>
      <c r="J35" s="48">
        <f t="shared" si="9"/>
        <v>2</v>
      </c>
      <c r="K35" s="39">
        <f t="shared" si="0"/>
        <v>2</v>
      </c>
    </row>
    <row r="36" spans="1:11" ht="15" x14ac:dyDescent="0.25">
      <c r="A36" s="39" t="s">
        <v>51</v>
      </c>
      <c r="B36" s="39" t="str">
        <f t="shared" si="1"/>
        <v>N</v>
      </c>
      <c r="C36" s="39" t="str">
        <f t="shared" si="2"/>
        <v>E</v>
      </c>
      <c r="D36" s="39" t="str">
        <f t="shared" si="3"/>
        <v>E</v>
      </c>
      <c r="E36" s="39" t="b">
        <f t="shared" si="4"/>
        <v>1</v>
      </c>
      <c r="F36" s="39" t="b">
        <f t="shared" si="5"/>
        <v>1</v>
      </c>
      <c r="G36" s="39" t="b">
        <f t="shared" si="6"/>
        <v>0</v>
      </c>
      <c r="H36" s="39">
        <f t="shared" si="7"/>
        <v>0</v>
      </c>
      <c r="I36" s="47">
        <f t="shared" si="8"/>
        <v>4</v>
      </c>
      <c r="J36" s="48">
        <f t="shared" si="9"/>
        <v>2</v>
      </c>
      <c r="K36" s="39">
        <f t="shared" si="0"/>
        <v>2</v>
      </c>
    </row>
    <row r="37" spans="1:11" ht="15" x14ac:dyDescent="0.25">
      <c r="A37" s="39" t="s">
        <v>52</v>
      </c>
      <c r="B37" s="39" t="str">
        <f t="shared" si="1"/>
        <v>N</v>
      </c>
      <c r="C37" s="39" t="str">
        <f t="shared" si="2"/>
        <v>E</v>
      </c>
      <c r="D37" s="39" t="str">
        <f t="shared" si="3"/>
        <v>P</v>
      </c>
      <c r="E37" s="39" t="b">
        <f t="shared" si="4"/>
        <v>1</v>
      </c>
      <c r="F37" s="39" t="b">
        <f t="shared" si="5"/>
        <v>1</v>
      </c>
      <c r="G37" s="39" t="b">
        <f t="shared" si="6"/>
        <v>0</v>
      </c>
      <c r="H37" s="39">
        <f t="shared" si="7"/>
        <v>0</v>
      </c>
      <c r="I37" s="47" t="str">
        <f t="shared" si="8"/>
        <v/>
      </c>
      <c r="J37" s="48">
        <f t="shared" si="9"/>
        <v>2</v>
      </c>
      <c r="K37" s="39">
        <f t="shared" si="0"/>
        <v>2</v>
      </c>
    </row>
    <row r="38" spans="1:11" ht="15" x14ac:dyDescent="0.25">
      <c r="A38" s="39" t="s">
        <v>53</v>
      </c>
      <c r="B38" s="39" t="str">
        <f t="shared" si="1"/>
        <v>N</v>
      </c>
      <c r="C38" s="39" t="str">
        <f t="shared" si="2"/>
        <v>E</v>
      </c>
      <c r="D38" s="39" t="str">
        <f t="shared" si="3"/>
        <v>N</v>
      </c>
      <c r="E38" s="39" t="b">
        <f t="shared" si="4"/>
        <v>1</v>
      </c>
      <c r="F38" s="39" t="b">
        <f t="shared" si="5"/>
        <v>1</v>
      </c>
      <c r="G38" s="39" t="b">
        <f t="shared" si="6"/>
        <v>0</v>
      </c>
      <c r="H38" s="39">
        <f t="shared" si="7"/>
        <v>0</v>
      </c>
      <c r="I38" s="47" t="str">
        <f t="shared" si="8"/>
        <v/>
      </c>
      <c r="J38" s="48">
        <f t="shared" si="9"/>
        <v>2</v>
      </c>
      <c r="K38" s="39">
        <f t="shared" si="0"/>
        <v>2</v>
      </c>
    </row>
    <row r="39" spans="1:11" ht="15" x14ac:dyDescent="0.25">
      <c r="A39" s="39" t="s">
        <v>54</v>
      </c>
      <c r="B39" s="39" t="str">
        <f t="shared" si="1"/>
        <v>N</v>
      </c>
      <c r="C39" s="39" t="str">
        <f t="shared" si="2"/>
        <v>E</v>
      </c>
      <c r="D39" s="39" t="str">
        <f t="shared" si="3"/>
        <v>U</v>
      </c>
      <c r="E39" s="39" t="b">
        <f t="shared" si="4"/>
        <v>1</v>
      </c>
      <c r="F39" s="39" t="b">
        <f t="shared" si="5"/>
        <v>1</v>
      </c>
      <c r="G39" s="39" t="b">
        <f t="shared" si="6"/>
        <v>0</v>
      </c>
      <c r="H39" s="39">
        <f t="shared" si="7"/>
        <v>0</v>
      </c>
      <c r="I39" s="47" t="str">
        <f t="shared" si="8"/>
        <v/>
      </c>
      <c r="J39" s="48">
        <f t="shared" si="9"/>
        <v>2</v>
      </c>
      <c r="K39" s="39">
        <f t="shared" si="0"/>
        <v>2</v>
      </c>
    </row>
    <row r="40" spans="1:11" ht="15" x14ac:dyDescent="0.25">
      <c r="A40" s="39" t="s">
        <v>55</v>
      </c>
      <c r="B40" s="39" t="str">
        <f t="shared" si="1"/>
        <v>N</v>
      </c>
      <c r="C40" s="39" t="str">
        <f t="shared" si="2"/>
        <v>P</v>
      </c>
      <c r="D40" s="39" t="str">
        <f t="shared" si="3"/>
        <v>E</v>
      </c>
      <c r="E40" s="39" t="b">
        <f t="shared" si="4"/>
        <v>1</v>
      </c>
      <c r="F40" s="39" t="b">
        <f t="shared" si="5"/>
        <v>1</v>
      </c>
      <c r="G40" s="39" t="b">
        <f t="shared" si="6"/>
        <v>0</v>
      </c>
      <c r="H40" s="39">
        <f t="shared" si="7"/>
        <v>0</v>
      </c>
      <c r="I40" s="47" t="str">
        <f t="shared" si="8"/>
        <v/>
      </c>
      <c r="J40" s="48">
        <f t="shared" si="9"/>
        <v>2</v>
      </c>
      <c r="K40" s="39">
        <f t="shared" si="0"/>
        <v>2</v>
      </c>
    </row>
    <row r="41" spans="1:11" ht="15" x14ac:dyDescent="0.25">
      <c r="A41" s="39" t="s">
        <v>56</v>
      </c>
      <c r="B41" s="39" t="str">
        <f t="shared" si="1"/>
        <v>N</v>
      </c>
      <c r="C41" s="39" t="str">
        <f t="shared" si="2"/>
        <v>P</v>
      </c>
      <c r="D41" s="39" t="str">
        <f t="shared" si="3"/>
        <v>P</v>
      </c>
      <c r="E41" s="39" t="b">
        <f t="shared" si="4"/>
        <v>1</v>
      </c>
      <c r="F41" s="39" t="b">
        <f t="shared" si="5"/>
        <v>1</v>
      </c>
      <c r="G41" s="39" t="b">
        <f t="shared" si="6"/>
        <v>0</v>
      </c>
      <c r="H41" s="39">
        <f t="shared" si="7"/>
        <v>0</v>
      </c>
      <c r="I41" s="47" t="str">
        <f t="shared" si="8"/>
        <v/>
      </c>
      <c r="J41" s="48">
        <f t="shared" si="9"/>
        <v>2</v>
      </c>
      <c r="K41" s="39">
        <f t="shared" si="0"/>
        <v>2</v>
      </c>
    </row>
    <row r="42" spans="1:11" ht="15" x14ac:dyDescent="0.25">
      <c r="A42" s="39" t="s">
        <v>57</v>
      </c>
      <c r="B42" s="39" t="str">
        <f t="shared" si="1"/>
        <v>N</v>
      </c>
      <c r="C42" s="39" t="str">
        <f t="shared" si="2"/>
        <v>P</v>
      </c>
      <c r="D42" s="39" t="str">
        <f t="shared" si="3"/>
        <v>N</v>
      </c>
      <c r="E42" s="39" t="b">
        <f t="shared" si="4"/>
        <v>1</v>
      </c>
      <c r="F42" s="39" t="b">
        <f t="shared" si="5"/>
        <v>1</v>
      </c>
      <c r="G42" s="39" t="b">
        <f t="shared" si="6"/>
        <v>0</v>
      </c>
      <c r="H42" s="39">
        <f t="shared" si="7"/>
        <v>0</v>
      </c>
      <c r="I42" s="47" t="str">
        <f t="shared" si="8"/>
        <v/>
      </c>
      <c r="J42" s="48">
        <f t="shared" si="9"/>
        <v>2</v>
      </c>
      <c r="K42" s="39">
        <f t="shared" si="0"/>
        <v>2</v>
      </c>
    </row>
    <row r="43" spans="1:11" ht="15" x14ac:dyDescent="0.25">
      <c r="A43" s="39" t="s">
        <v>58</v>
      </c>
      <c r="B43" s="39" t="str">
        <f t="shared" si="1"/>
        <v>N</v>
      </c>
      <c r="C43" s="39" t="str">
        <f t="shared" si="2"/>
        <v>P</v>
      </c>
      <c r="D43" s="39" t="str">
        <f t="shared" si="3"/>
        <v>U</v>
      </c>
      <c r="E43" s="39" t="b">
        <f t="shared" si="4"/>
        <v>1</v>
      </c>
      <c r="F43" s="39" t="b">
        <f t="shared" si="5"/>
        <v>1</v>
      </c>
      <c r="G43" s="39" t="b">
        <f t="shared" si="6"/>
        <v>0</v>
      </c>
      <c r="H43" s="39">
        <f t="shared" si="7"/>
        <v>0</v>
      </c>
      <c r="I43" s="47" t="str">
        <f t="shared" si="8"/>
        <v/>
      </c>
      <c r="J43" s="48">
        <f t="shared" si="9"/>
        <v>2</v>
      </c>
      <c r="K43" s="39">
        <f t="shared" si="0"/>
        <v>2</v>
      </c>
    </row>
    <row r="44" spans="1:11" ht="15" x14ac:dyDescent="0.25">
      <c r="A44" s="39" t="s">
        <v>59</v>
      </c>
      <c r="B44" s="39" t="str">
        <f t="shared" si="1"/>
        <v>N</v>
      </c>
      <c r="C44" s="39" t="str">
        <f t="shared" si="2"/>
        <v>N</v>
      </c>
      <c r="D44" s="39" t="str">
        <f t="shared" si="3"/>
        <v>E</v>
      </c>
      <c r="E44" s="39" t="b">
        <f t="shared" si="4"/>
        <v>1</v>
      </c>
      <c r="F44" s="39" t="b">
        <f t="shared" si="5"/>
        <v>1</v>
      </c>
      <c r="G44" s="39" t="b">
        <f t="shared" si="6"/>
        <v>0</v>
      </c>
      <c r="H44" s="39">
        <f t="shared" si="7"/>
        <v>0</v>
      </c>
      <c r="I44" s="47" t="str">
        <f t="shared" si="8"/>
        <v/>
      </c>
      <c r="J44" s="48">
        <f t="shared" si="9"/>
        <v>2</v>
      </c>
      <c r="K44" s="39">
        <f t="shared" si="0"/>
        <v>2</v>
      </c>
    </row>
    <row r="45" spans="1:11" ht="15" x14ac:dyDescent="0.25">
      <c r="A45" s="39" t="s">
        <v>60</v>
      </c>
      <c r="B45" s="39" t="str">
        <f t="shared" si="1"/>
        <v>N</v>
      </c>
      <c r="C45" s="39" t="str">
        <f t="shared" si="2"/>
        <v>N</v>
      </c>
      <c r="D45" s="39" t="str">
        <f t="shared" si="3"/>
        <v>P</v>
      </c>
      <c r="E45" s="39" t="b">
        <f t="shared" si="4"/>
        <v>1</v>
      </c>
      <c r="F45" s="39" t="b">
        <f t="shared" si="5"/>
        <v>1</v>
      </c>
      <c r="G45" s="39" t="b">
        <f t="shared" si="6"/>
        <v>0</v>
      </c>
      <c r="H45" s="39">
        <f t="shared" si="7"/>
        <v>0</v>
      </c>
      <c r="I45" s="47" t="str">
        <f t="shared" si="8"/>
        <v/>
      </c>
      <c r="J45" s="48">
        <f t="shared" si="9"/>
        <v>2</v>
      </c>
      <c r="K45" s="39">
        <f t="shared" si="0"/>
        <v>2</v>
      </c>
    </row>
    <row r="46" spans="1:11" ht="15" x14ac:dyDescent="0.25">
      <c r="A46" s="39" t="s">
        <v>61</v>
      </c>
      <c r="B46" s="39" t="str">
        <f t="shared" si="1"/>
        <v>N</v>
      </c>
      <c r="C46" s="39" t="str">
        <f t="shared" si="2"/>
        <v>N</v>
      </c>
      <c r="D46" s="39" t="str">
        <f t="shared" si="3"/>
        <v>N</v>
      </c>
      <c r="E46" s="39" t="b">
        <f t="shared" si="4"/>
        <v>1</v>
      </c>
      <c r="F46" s="39" t="b">
        <f t="shared" si="5"/>
        <v>1</v>
      </c>
      <c r="G46" s="39" t="b">
        <f t="shared" si="6"/>
        <v>0</v>
      </c>
      <c r="H46" s="39">
        <f t="shared" si="7"/>
        <v>0</v>
      </c>
      <c r="I46" s="47" t="str">
        <f t="shared" si="8"/>
        <v/>
      </c>
      <c r="J46" s="48">
        <f t="shared" si="9"/>
        <v>2</v>
      </c>
      <c r="K46" s="39">
        <f t="shared" si="0"/>
        <v>2</v>
      </c>
    </row>
    <row r="47" spans="1:11" ht="15" x14ac:dyDescent="0.25">
      <c r="A47" s="39" t="s">
        <v>62</v>
      </c>
      <c r="B47" s="39" t="str">
        <f t="shared" si="1"/>
        <v>N</v>
      </c>
      <c r="C47" s="39" t="str">
        <f t="shared" si="2"/>
        <v>N</v>
      </c>
      <c r="D47" s="39" t="str">
        <f t="shared" si="3"/>
        <v>U</v>
      </c>
      <c r="E47" s="39" t="b">
        <f t="shared" si="4"/>
        <v>1</v>
      </c>
      <c r="F47" s="39" t="b">
        <f t="shared" si="5"/>
        <v>1</v>
      </c>
      <c r="G47" s="39" t="b">
        <f t="shared" si="6"/>
        <v>0</v>
      </c>
      <c r="H47" s="39">
        <f t="shared" si="7"/>
        <v>0</v>
      </c>
      <c r="I47" s="47" t="str">
        <f t="shared" si="8"/>
        <v/>
      </c>
      <c r="J47" s="48">
        <f t="shared" si="9"/>
        <v>2</v>
      </c>
      <c r="K47" s="39">
        <f t="shared" si="0"/>
        <v>2</v>
      </c>
    </row>
    <row r="48" spans="1:11" ht="15" x14ac:dyDescent="0.25">
      <c r="A48" s="39" t="s">
        <v>63</v>
      </c>
      <c r="B48" s="39" t="str">
        <f t="shared" si="1"/>
        <v>N</v>
      </c>
      <c r="C48" s="39" t="str">
        <f t="shared" si="2"/>
        <v>U</v>
      </c>
      <c r="D48" s="39" t="str">
        <f t="shared" si="3"/>
        <v>E</v>
      </c>
      <c r="E48" s="39" t="b">
        <f t="shared" si="4"/>
        <v>1</v>
      </c>
      <c r="F48" s="39" t="b">
        <f t="shared" si="5"/>
        <v>1</v>
      </c>
      <c r="G48" s="39" t="b">
        <f t="shared" si="6"/>
        <v>0</v>
      </c>
      <c r="H48" s="39">
        <f t="shared" si="7"/>
        <v>0</v>
      </c>
      <c r="I48" s="47" t="str">
        <f t="shared" si="8"/>
        <v/>
      </c>
      <c r="J48" s="48">
        <f t="shared" si="9"/>
        <v>2</v>
      </c>
      <c r="K48" s="39">
        <f t="shared" si="0"/>
        <v>2</v>
      </c>
    </row>
    <row r="49" spans="1:11" ht="15" x14ac:dyDescent="0.25">
      <c r="A49" s="39" t="s">
        <v>64</v>
      </c>
      <c r="B49" s="39" t="str">
        <f t="shared" si="1"/>
        <v>N</v>
      </c>
      <c r="C49" s="39" t="str">
        <f t="shared" si="2"/>
        <v>U</v>
      </c>
      <c r="D49" s="39" t="str">
        <f t="shared" si="3"/>
        <v>P</v>
      </c>
      <c r="E49" s="39" t="b">
        <f t="shared" si="4"/>
        <v>1</v>
      </c>
      <c r="F49" s="39" t="b">
        <f t="shared" si="5"/>
        <v>1</v>
      </c>
      <c r="G49" s="39" t="b">
        <f t="shared" si="6"/>
        <v>0</v>
      </c>
      <c r="H49" s="39">
        <f t="shared" si="7"/>
        <v>0</v>
      </c>
      <c r="I49" s="47" t="str">
        <f t="shared" si="8"/>
        <v/>
      </c>
      <c r="J49" s="48">
        <f t="shared" si="9"/>
        <v>2</v>
      </c>
      <c r="K49" s="39">
        <f t="shared" si="0"/>
        <v>2</v>
      </c>
    </row>
    <row r="50" spans="1:11" ht="15" x14ac:dyDescent="0.25">
      <c r="A50" s="39" t="s">
        <v>65</v>
      </c>
      <c r="B50" s="39" t="str">
        <f t="shared" si="1"/>
        <v>N</v>
      </c>
      <c r="C50" s="39" t="str">
        <f t="shared" si="2"/>
        <v>U</v>
      </c>
      <c r="D50" s="39" t="str">
        <f t="shared" si="3"/>
        <v>N</v>
      </c>
      <c r="E50" s="39" t="b">
        <f t="shared" si="4"/>
        <v>1</v>
      </c>
      <c r="F50" s="39" t="b">
        <f t="shared" si="5"/>
        <v>1</v>
      </c>
      <c r="G50" s="39" t="b">
        <f t="shared" si="6"/>
        <v>0</v>
      </c>
      <c r="H50" s="39">
        <f t="shared" si="7"/>
        <v>0</v>
      </c>
      <c r="I50" s="47" t="str">
        <f t="shared" si="8"/>
        <v/>
      </c>
      <c r="J50" s="48">
        <f t="shared" si="9"/>
        <v>2</v>
      </c>
      <c r="K50" s="39">
        <f t="shared" si="0"/>
        <v>2</v>
      </c>
    </row>
    <row r="51" spans="1:11" ht="15" x14ac:dyDescent="0.25">
      <c r="A51" s="53" t="s">
        <v>66</v>
      </c>
      <c r="B51" s="53" t="str">
        <f t="shared" si="1"/>
        <v>N</v>
      </c>
      <c r="C51" s="53" t="str">
        <f t="shared" si="2"/>
        <v>U</v>
      </c>
      <c r="D51" s="53" t="str">
        <f t="shared" si="3"/>
        <v>U</v>
      </c>
      <c r="E51" s="53" t="b">
        <f t="shared" si="4"/>
        <v>1</v>
      </c>
      <c r="F51" s="53" t="b">
        <f t="shared" si="5"/>
        <v>1</v>
      </c>
      <c r="G51" s="53" t="b">
        <f t="shared" si="6"/>
        <v>0</v>
      </c>
      <c r="H51" s="53">
        <f t="shared" si="7"/>
        <v>0</v>
      </c>
      <c r="I51" s="47" t="str">
        <f t="shared" si="8"/>
        <v/>
      </c>
      <c r="J51" s="48">
        <f t="shared" si="9"/>
        <v>2</v>
      </c>
      <c r="K51" s="39">
        <f t="shared" si="0"/>
        <v>2</v>
      </c>
    </row>
    <row r="52" spans="1:11" ht="15" x14ac:dyDescent="0.25">
      <c r="A52" s="39" t="s">
        <v>67</v>
      </c>
      <c r="B52" s="39" t="str">
        <f t="shared" si="1"/>
        <v>U</v>
      </c>
      <c r="C52" s="39" t="str">
        <f t="shared" si="2"/>
        <v>E</v>
      </c>
      <c r="D52" s="39" t="str">
        <f t="shared" si="3"/>
        <v>E</v>
      </c>
      <c r="E52" s="39" t="b">
        <f t="shared" si="4"/>
        <v>1</v>
      </c>
      <c r="F52" s="39" t="b">
        <f t="shared" si="5"/>
        <v>1</v>
      </c>
      <c r="G52" s="39" t="b">
        <f t="shared" si="6"/>
        <v>0</v>
      </c>
      <c r="H52" s="39">
        <f t="shared" si="7"/>
        <v>0</v>
      </c>
      <c r="I52" s="47">
        <f t="shared" si="8"/>
        <v>4</v>
      </c>
      <c r="J52" s="48">
        <f t="shared" si="9"/>
        <v>2</v>
      </c>
      <c r="K52" s="39">
        <f t="shared" si="0"/>
        <v>2</v>
      </c>
    </row>
    <row r="53" spans="1:11" ht="15" x14ac:dyDescent="0.25">
      <c r="A53" s="54" t="s">
        <v>68</v>
      </c>
      <c r="B53" s="54" t="str">
        <f t="shared" si="1"/>
        <v>U</v>
      </c>
      <c r="C53" s="54" t="str">
        <f t="shared" si="2"/>
        <v>E</v>
      </c>
      <c r="D53" s="54" t="str">
        <f t="shared" si="3"/>
        <v>P</v>
      </c>
      <c r="E53" s="54" t="b">
        <f t="shared" si="4"/>
        <v>1</v>
      </c>
      <c r="F53" s="54" t="b">
        <f t="shared" si="5"/>
        <v>1</v>
      </c>
      <c r="G53" s="54" t="b">
        <f t="shared" si="6"/>
        <v>0</v>
      </c>
      <c r="H53" s="54">
        <f t="shared" si="7"/>
        <v>0</v>
      </c>
      <c r="I53" s="47" t="str">
        <f t="shared" si="8"/>
        <v/>
      </c>
      <c r="J53" s="48">
        <f t="shared" si="9"/>
        <v>2</v>
      </c>
      <c r="K53" s="39">
        <f t="shared" si="0"/>
        <v>2</v>
      </c>
    </row>
    <row r="54" spans="1:11" ht="15" x14ac:dyDescent="0.25">
      <c r="A54" s="39" t="s">
        <v>69</v>
      </c>
      <c r="B54" s="39" t="str">
        <f t="shared" si="1"/>
        <v>U</v>
      </c>
      <c r="C54" s="39" t="str">
        <f t="shared" si="2"/>
        <v>E</v>
      </c>
      <c r="D54" s="39" t="str">
        <f t="shared" si="3"/>
        <v>N</v>
      </c>
      <c r="E54" s="39" t="b">
        <f t="shared" si="4"/>
        <v>1</v>
      </c>
      <c r="F54" s="39" t="b">
        <f t="shared" si="5"/>
        <v>1</v>
      </c>
      <c r="G54" s="39" t="b">
        <f t="shared" si="6"/>
        <v>0</v>
      </c>
      <c r="H54" s="39">
        <f t="shared" si="7"/>
        <v>0</v>
      </c>
      <c r="I54" s="47" t="str">
        <f t="shared" si="8"/>
        <v/>
      </c>
      <c r="J54" s="48">
        <f t="shared" si="9"/>
        <v>2</v>
      </c>
      <c r="K54" s="39">
        <f t="shared" si="0"/>
        <v>2</v>
      </c>
    </row>
    <row r="55" spans="1:11" ht="15" x14ac:dyDescent="0.25">
      <c r="A55" s="39" t="s">
        <v>70</v>
      </c>
      <c r="B55" s="39" t="str">
        <f t="shared" si="1"/>
        <v>U</v>
      </c>
      <c r="C55" s="39" t="str">
        <f t="shared" si="2"/>
        <v>E</v>
      </c>
      <c r="D55" s="39" t="str">
        <f t="shared" si="3"/>
        <v>U</v>
      </c>
      <c r="E55" s="39" t="b">
        <f t="shared" si="4"/>
        <v>1</v>
      </c>
      <c r="F55" s="39" t="b">
        <f t="shared" si="5"/>
        <v>1</v>
      </c>
      <c r="G55" s="39" t="b">
        <f t="shared" si="6"/>
        <v>0</v>
      </c>
      <c r="H55" s="39">
        <f t="shared" si="7"/>
        <v>0</v>
      </c>
      <c r="I55" s="47" t="str">
        <f t="shared" si="8"/>
        <v/>
      </c>
      <c r="J55" s="48">
        <f t="shared" si="9"/>
        <v>2</v>
      </c>
      <c r="K55" s="39">
        <f t="shared" si="0"/>
        <v>2</v>
      </c>
    </row>
    <row r="56" spans="1:11" ht="15" x14ac:dyDescent="0.25">
      <c r="A56" s="54" t="s">
        <v>71</v>
      </c>
      <c r="B56" s="54" t="str">
        <f t="shared" si="1"/>
        <v>U</v>
      </c>
      <c r="C56" s="54" t="str">
        <f t="shared" si="2"/>
        <v>P</v>
      </c>
      <c r="D56" s="54" t="str">
        <f t="shared" si="3"/>
        <v>E</v>
      </c>
      <c r="E56" s="54" t="b">
        <f t="shared" si="4"/>
        <v>1</v>
      </c>
      <c r="F56" s="54" t="b">
        <f t="shared" si="5"/>
        <v>1</v>
      </c>
      <c r="G56" s="54" t="b">
        <f t="shared" si="6"/>
        <v>0</v>
      </c>
      <c r="H56" s="54">
        <f t="shared" si="7"/>
        <v>0</v>
      </c>
      <c r="I56" s="47" t="str">
        <f t="shared" si="8"/>
        <v/>
      </c>
      <c r="J56" s="48">
        <f t="shared" si="9"/>
        <v>2</v>
      </c>
      <c r="K56" s="39">
        <f t="shared" si="0"/>
        <v>2</v>
      </c>
    </row>
    <row r="57" spans="1:11" ht="15" x14ac:dyDescent="0.25">
      <c r="A57" s="39" t="s">
        <v>72</v>
      </c>
      <c r="B57" s="39" t="str">
        <f t="shared" si="1"/>
        <v>U</v>
      </c>
      <c r="C57" s="39" t="str">
        <f t="shared" si="2"/>
        <v>P</v>
      </c>
      <c r="D57" s="39" t="str">
        <f t="shared" si="3"/>
        <v>P</v>
      </c>
      <c r="E57" s="39" t="b">
        <f t="shared" si="4"/>
        <v>1</v>
      </c>
      <c r="F57" s="39" t="b">
        <f t="shared" si="5"/>
        <v>1</v>
      </c>
      <c r="G57" s="39" t="b">
        <f t="shared" si="6"/>
        <v>0</v>
      </c>
      <c r="H57" s="39">
        <f t="shared" si="7"/>
        <v>0</v>
      </c>
      <c r="I57" s="47" t="str">
        <f t="shared" si="8"/>
        <v/>
      </c>
      <c r="J57" s="48">
        <f t="shared" si="9"/>
        <v>2</v>
      </c>
      <c r="K57" s="39">
        <f t="shared" si="0"/>
        <v>2</v>
      </c>
    </row>
    <row r="58" spans="1:11" ht="15" x14ac:dyDescent="0.25">
      <c r="A58" s="39" t="s">
        <v>73</v>
      </c>
      <c r="B58" s="39" t="str">
        <f t="shared" si="1"/>
        <v>U</v>
      </c>
      <c r="C58" s="39" t="str">
        <f t="shared" si="2"/>
        <v>P</v>
      </c>
      <c r="D58" s="39" t="str">
        <f t="shared" si="3"/>
        <v>N</v>
      </c>
      <c r="E58" s="39" t="b">
        <f t="shared" si="4"/>
        <v>1</v>
      </c>
      <c r="F58" s="39" t="b">
        <f t="shared" si="5"/>
        <v>1</v>
      </c>
      <c r="G58" s="39" t="b">
        <f t="shared" si="6"/>
        <v>0</v>
      </c>
      <c r="H58" s="39">
        <f t="shared" si="7"/>
        <v>0</v>
      </c>
      <c r="I58" s="47" t="str">
        <f t="shared" si="8"/>
        <v/>
      </c>
      <c r="J58" s="48">
        <f t="shared" si="9"/>
        <v>2</v>
      </c>
      <c r="K58" s="39">
        <f t="shared" si="0"/>
        <v>2</v>
      </c>
    </row>
    <row r="59" spans="1:11" ht="15" x14ac:dyDescent="0.25">
      <c r="A59" s="39" t="s">
        <v>74</v>
      </c>
      <c r="B59" s="39" t="str">
        <f t="shared" si="1"/>
        <v>U</v>
      </c>
      <c r="C59" s="39" t="str">
        <f t="shared" si="2"/>
        <v>P</v>
      </c>
      <c r="D59" s="39" t="str">
        <f t="shared" si="3"/>
        <v>U</v>
      </c>
      <c r="E59" s="39" t="b">
        <f t="shared" si="4"/>
        <v>1</v>
      </c>
      <c r="F59" s="39" t="b">
        <f t="shared" si="5"/>
        <v>1</v>
      </c>
      <c r="G59" s="39" t="b">
        <f t="shared" si="6"/>
        <v>0</v>
      </c>
      <c r="H59" s="39">
        <f t="shared" si="7"/>
        <v>0</v>
      </c>
      <c r="I59" s="47" t="str">
        <f t="shared" si="8"/>
        <v/>
      </c>
      <c r="J59" s="48">
        <f t="shared" si="9"/>
        <v>2</v>
      </c>
      <c r="K59" s="39">
        <f t="shared" si="0"/>
        <v>2</v>
      </c>
    </row>
    <row r="60" spans="1:11" ht="15" x14ac:dyDescent="0.25">
      <c r="A60" s="39" t="s">
        <v>75</v>
      </c>
      <c r="B60" s="39" t="str">
        <f t="shared" si="1"/>
        <v>U</v>
      </c>
      <c r="C60" s="39" t="str">
        <f t="shared" si="2"/>
        <v>N</v>
      </c>
      <c r="D60" s="39" t="str">
        <f t="shared" si="3"/>
        <v>E</v>
      </c>
      <c r="E60" s="39" t="b">
        <f t="shared" si="4"/>
        <v>1</v>
      </c>
      <c r="F60" s="39" t="b">
        <f t="shared" si="5"/>
        <v>1</v>
      </c>
      <c r="G60" s="39" t="b">
        <f t="shared" si="6"/>
        <v>0</v>
      </c>
      <c r="H60" s="39">
        <f t="shared" si="7"/>
        <v>0</v>
      </c>
      <c r="I60" s="47" t="str">
        <f t="shared" si="8"/>
        <v/>
      </c>
      <c r="J60" s="48">
        <f t="shared" si="9"/>
        <v>2</v>
      </c>
      <c r="K60" s="39">
        <f t="shared" si="0"/>
        <v>2</v>
      </c>
    </row>
    <row r="61" spans="1:11" ht="15" x14ac:dyDescent="0.25">
      <c r="A61" s="39" t="s">
        <v>76</v>
      </c>
      <c r="B61" s="39" t="str">
        <f t="shared" si="1"/>
        <v>U</v>
      </c>
      <c r="C61" s="39" t="str">
        <f t="shared" si="2"/>
        <v>N</v>
      </c>
      <c r="D61" s="39" t="str">
        <f t="shared" si="3"/>
        <v>P</v>
      </c>
      <c r="E61" s="39" t="b">
        <f t="shared" si="4"/>
        <v>1</v>
      </c>
      <c r="F61" s="39" t="b">
        <f t="shared" si="5"/>
        <v>1</v>
      </c>
      <c r="G61" s="39" t="b">
        <f t="shared" si="6"/>
        <v>0</v>
      </c>
      <c r="H61" s="39">
        <f t="shared" si="7"/>
        <v>0</v>
      </c>
      <c r="I61" s="47" t="str">
        <f t="shared" si="8"/>
        <v/>
      </c>
      <c r="J61" s="48">
        <f t="shared" si="9"/>
        <v>2</v>
      </c>
      <c r="K61" s="39">
        <f t="shared" si="0"/>
        <v>2</v>
      </c>
    </row>
    <row r="62" spans="1:11" ht="15" x14ac:dyDescent="0.25">
      <c r="A62" s="54" t="s">
        <v>77</v>
      </c>
      <c r="B62" s="54" t="str">
        <f t="shared" si="1"/>
        <v>U</v>
      </c>
      <c r="C62" s="54" t="str">
        <f t="shared" si="2"/>
        <v>N</v>
      </c>
      <c r="D62" s="54" t="str">
        <f t="shared" si="3"/>
        <v>N</v>
      </c>
      <c r="E62" s="54" t="b">
        <f t="shared" si="4"/>
        <v>1</v>
      </c>
      <c r="F62" s="54" t="b">
        <f t="shared" si="5"/>
        <v>1</v>
      </c>
      <c r="G62" s="54" t="b">
        <f t="shared" si="6"/>
        <v>0</v>
      </c>
      <c r="H62" s="54">
        <f t="shared" si="7"/>
        <v>0</v>
      </c>
      <c r="I62" s="47" t="str">
        <f t="shared" si="8"/>
        <v/>
      </c>
      <c r="J62" s="48">
        <f t="shared" si="9"/>
        <v>2</v>
      </c>
      <c r="K62" s="39">
        <f t="shared" si="0"/>
        <v>2</v>
      </c>
    </row>
    <row r="63" spans="1:11" ht="15" x14ac:dyDescent="0.25">
      <c r="A63" s="39" t="s">
        <v>78</v>
      </c>
      <c r="B63" s="39" t="str">
        <f t="shared" si="1"/>
        <v>U</v>
      </c>
      <c r="C63" s="39" t="str">
        <f t="shared" si="2"/>
        <v>N</v>
      </c>
      <c r="D63" s="39" t="str">
        <f t="shared" si="3"/>
        <v>U</v>
      </c>
      <c r="E63" s="39" t="b">
        <f t="shared" si="4"/>
        <v>1</v>
      </c>
      <c r="F63" s="39" t="b">
        <f t="shared" si="5"/>
        <v>1</v>
      </c>
      <c r="G63" s="39" t="b">
        <f t="shared" si="6"/>
        <v>0</v>
      </c>
      <c r="H63" s="39">
        <f t="shared" si="7"/>
        <v>0</v>
      </c>
      <c r="I63" s="47" t="str">
        <f t="shared" si="8"/>
        <v/>
      </c>
      <c r="J63" s="48">
        <f t="shared" si="9"/>
        <v>2</v>
      </c>
      <c r="K63" s="39">
        <f t="shared" si="0"/>
        <v>2</v>
      </c>
    </row>
    <row r="64" spans="1:11" ht="15" x14ac:dyDescent="0.25">
      <c r="A64" s="39" t="s">
        <v>79</v>
      </c>
      <c r="B64" s="39" t="str">
        <f t="shared" si="1"/>
        <v>U</v>
      </c>
      <c r="C64" s="39" t="str">
        <f t="shared" si="2"/>
        <v>U</v>
      </c>
      <c r="D64" s="39" t="str">
        <f t="shared" si="3"/>
        <v>E</v>
      </c>
      <c r="E64" s="39" t="b">
        <f t="shared" si="4"/>
        <v>1</v>
      </c>
      <c r="F64" s="39" t="b">
        <f t="shared" si="5"/>
        <v>1</v>
      </c>
      <c r="G64" s="39" t="b">
        <f t="shared" si="6"/>
        <v>0</v>
      </c>
      <c r="H64" s="39">
        <f t="shared" si="7"/>
        <v>0</v>
      </c>
      <c r="I64" s="47" t="str">
        <f t="shared" si="8"/>
        <v/>
      </c>
      <c r="J64" s="48">
        <f t="shared" si="9"/>
        <v>2</v>
      </c>
      <c r="K64" s="39">
        <f t="shared" si="0"/>
        <v>2</v>
      </c>
    </row>
    <row r="65" spans="1:13" ht="15" x14ac:dyDescent="0.25">
      <c r="A65" s="39" t="s">
        <v>80</v>
      </c>
      <c r="B65" s="39" t="str">
        <f t="shared" si="1"/>
        <v>U</v>
      </c>
      <c r="C65" s="39" t="str">
        <f t="shared" si="2"/>
        <v>U</v>
      </c>
      <c r="D65" s="39" t="str">
        <f t="shared" si="3"/>
        <v>P</v>
      </c>
      <c r="E65" s="39" t="b">
        <f t="shared" si="4"/>
        <v>1</v>
      </c>
      <c r="F65" s="39" t="b">
        <f t="shared" si="5"/>
        <v>1</v>
      </c>
      <c r="G65" s="39" t="b">
        <f t="shared" si="6"/>
        <v>0</v>
      </c>
      <c r="H65" s="39">
        <f t="shared" si="7"/>
        <v>0</v>
      </c>
      <c r="I65" s="47" t="str">
        <f t="shared" si="8"/>
        <v/>
      </c>
      <c r="J65" s="48">
        <f t="shared" si="9"/>
        <v>2</v>
      </c>
      <c r="K65" s="39">
        <f t="shared" si="0"/>
        <v>2</v>
      </c>
    </row>
    <row r="66" spans="1:13" ht="15" x14ac:dyDescent="0.25">
      <c r="A66" s="39" t="s">
        <v>81</v>
      </c>
      <c r="B66" s="39" t="str">
        <f t="shared" si="1"/>
        <v>U</v>
      </c>
      <c r="C66" s="39" t="str">
        <f t="shared" si="2"/>
        <v>U</v>
      </c>
      <c r="D66" s="39" t="str">
        <f t="shared" si="3"/>
        <v>N</v>
      </c>
      <c r="E66" s="39" t="b">
        <f t="shared" si="4"/>
        <v>1</v>
      </c>
      <c r="F66" s="39" t="b">
        <f t="shared" si="5"/>
        <v>1</v>
      </c>
      <c r="G66" s="39" t="b">
        <f t="shared" si="6"/>
        <v>0</v>
      </c>
      <c r="H66" s="39">
        <f t="shared" si="7"/>
        <v>0</v>
      </c>
      <c r="I66" s="47" t="str">
        <f t="shared" si="8"/>
        <v/>
      </c>
      <c r="J66" s="48">
        <f t="shared" si="9"/>
        <v>2</v>
      </c>
      <c r="K66" s="39">
        <f t="shared" si="0"/>
        <v>2</v>
      </c>
    </row>
    <row r="67" spans="1:13" ht="15" x14ac:dyDescent="0.25">
      <c r="A67" s="53" t="s">
        <v>82</v>
      </c>
      <c r="B67" s="53" t="str">
        <f t="shared" si="1"/>
        <v>U</v>
      </c>
      <c r="C67" s="53" t="str">
        <f t="shared" si="2"/>
        <v>U</v>
      </c>
      <c r="D67" s="53" t="str">
        <f t="shared" si="3"/>
        <v>U</v>
      </c>
      <c r="E67" s="53" t="b">
        <f t="shared" si="4"/>
        <v>1</v>
      </c>
      <c r="F67" s="53" t="b">
        <f t="shared" si="5"/>
        <v>1</v>
      </c>
      <c r="G67" s="53" t="b">
        <f t="shared" si="6"/>
        <v>0</v>
      </c>
      <c r="H67" s="53">
        <f t="shared" si="7"/>
        <v>0</v>
      </c>
      <c r="I67" s="47" t="str">
        <f t="shared" si="8"/>
        <v/>
      </c>
      <c r="J67" s="48">
        <f t="shared" si="9"/>
        <v>2</v>
      </c>
      <c r="K67" s="39">
        <f t="shared" si="0"/>
        <v>2</v>
      </c>
    </row>
    <row r="68" spans="1:13" ht="15" x14ac:dyDescent="0.25">
      <c r="A68" s="39" t="s">
        <v>83</v>
      </c>
      <c r="B68" s="39" t="str">
        <f t="shared" si="1"/>
        <v>E</v>
      </c>
      <c r="C68" s="39" t="str">
        <f t="shared" si="2"/>
        <v>E</v>
      </c>
      <c r="D68" s="39" t="str">
        <f t="shared" si="3"/>
        <v/>
      </c>
      <c r="E68" s="39" t="b">
        <f t="shared" si="4"/>
        <v>0</v>
      </c>
      <c r="F68" s="39" t="b">
        <f t="shared" si="5"/>
        <v>0</v>
      </c>
      <c r="G68" s="39" t="b">
        <f t="shared" si="6"/>
        <v>0</v>
      </c>
      <c r="H68" s="39">
        <f t="shared" si="7"/>
        <v>0</v>
      </c>
      <c r="I68" s="47">
        <f t="shared" si="8"/>
        <v>4</v>
      </c>
      <c r="J68" s="48" t="str">
        <f t="shared" si="9"/>
        <v/>
      </c>
      <c r="K68" s="39">
        <f t="shared" ref="K68:K87" si="11">IF(H68&gt;0,H68,IF(J68=2,2,IF(AND(I68=4,F68=FALSE),4,3)))</f>
        <v>4</v>
      </c>
      <c r="M68" s="49"/>
    </row>
    <row r="69" spans="1:13" ht="15" x14ac:dyDescent="0.25">
      <c r="A69" s="39" t="s">
        <v>84</v>
      </c>
      <c r="B69" s="39" t="str">
        <f t="shared" ref="B69:B87" si="12">LEFT(A69,1)</f>
        <v>E</v>
      </c>
      <c r="C69" s="39" t="str">
        <f t="shared" ref="C69:C87" si="13">MID(A69,2,1)</f>
        <v>P</v>
      </c>
      <c r="D69" s="39" t="str">
        <f t="shared" ref="D69:D87" si="14">MID(A69,3,1)</f>
        <v/>
      </c>
      <c r="E69" s="39" t="b">
        <f t="shared" ref="E69:E87" si="15">OR(COUNTIF(B69:C69,$C$2),COUNTIF(B69:C69,$D$2))</f>
        <v>0</v>
      </c>
      <c r="F69" s="39" t="b">
        <f t="shared" ref="F69:F87" si="16">OR(COUNTIF(B69:D69,$C$2),COUNTIF(B69:D69,$D$2))</f>
        <v>0</v>
      </c>
      <c r="G69" s="39" t="b">
        <f t="shared" ref="G69:G87" si="17">COUNTBLANK(B69:D69)=2</f>
        <v>0</v>
      </c>
      <c r="H69" s="39">
        <f t="shared" ref="H69:H87" si="18">IF(G69=TRUE,IF(A69="E",3,IF(A69="P",3,2)),0)</f>
        <v>0</v>
      </c>
      <c r="I69" s="47" t="str">
        <f t="shared" ref="I69:I87" si="19">IF(COUNTIF(B69:D69,$A$2)&gt;=2,4,"")</f>
        <v/>
      </c>
      <c r="J69" s="48" t="str">
        <f t="shared" ref="J69:J87" si="20">IF(E69=TRUE,2,"")</f>
        <v/>
      </c>
      <c r="K69" s="39">
        <f t="shared" si="11"/>
        <v>3</v>
      </c>
      <c r="M69" s="49"/>
    </row>
    <row r="70" spans="1:13" ht="15" x14ac:dyDescent="0.25">
      <c r="A70" s="39" t="s">
        <v>85</v>
      </c>
      <c r="B70" s="39" t="str">
        <f t="shared" si="12"/>
        <v>E</v>
      </c>
      <c r="C70" s="39" t="str">
        <f t="shared" si="13"/>
        <v>N</v>
      </c>
      <c r="D70" s="39" t="str">
        <f t="shared" si="14"/>
        <v/>
      </c>
      <c r="E70" s="39" t="b">
        <f t="shared" si="15"/>
        <v>1</v>
      </c>
      <c r="F70" s="39" t="b">
        <f t="shared" si="16"/>
        <v>1</v>
      </c>
      <c r="G70" s="39" t="b">
        <f t="shared" si="17"/>
        <v>0</v>
      </c>
      <c r="H70" s="39">
        <f t="shared" si="18"/>
        <v>0</v>
      </c>
      <c r="I70" s="47" t="str">
        <f t="shared" si="19"/>
        <v/>
      </c>
      <c r="J70" s="48">
        <f t="shared" si="20"/>
        <v>2</v>
      </c>
      <c r="K70" s="39">
        <f t="shared" si="11"/>
        <v>2</v>
      </c>
      <c r="M70" s="49"/>
    </row>
    <row r="71" spans="1:13" ht="15" x14ac:dyDescent="0.25">
      <c r="A71" s="53" t="s">
        <v>86</v>
      </c>
      <c r="B71" s="53" t="str">
        <f t="shared" si="12"/>
        <v>E</v>
      </c>
      <c r="C71" s="53" t="str">
        <f t="shared" si="13"/>
        <v>U</v>
      </c>
      <c r="D71" s="53" t="str">
        <f t="shared" si="14"/>
        <v/>
      </c>
      <c r="E71" s="53" t="b">
        <f t="shared" si="15"/>
        <v>1</v>
      </c>
      <c r="F71" s="53" t="b">
        <f t="shared" si="16"/>
        <v>1</v>
      </c>
      <c r="G71" s="53" t="b">
        <f t="shared" si="17"/>
        <v>0</v>
      </c>
      <c r="H71" s="53">
        <f t="shared" si="18"/>
        <v>0</v>
      </c>
      <c r="I71" s="47" t="str">
        <f t="shared" si="19"/>
        <v/>
      </c>
      <c r="J71" s="48">
        <f t="shared" si="20"/>
        <v>2</v>
      </c>
      <c r="K71" s="39">
        <f t="shared" si="11"/>
        <v>2</v>
      </c>
      <c r="M71" s="49"/>
    </row>
    <row r="72" spans="1:13" ht="15" x14ac:dyDescent="0.25">
      <c r="A72" s="39" t="s">
        <v>87</v>
      </c>
      <c r="B72" s="39" t="str">
        <f t="shared" si="12"/>
        <v>P</v>
      </c>
      <c r="C72" s="39" t="str">
        <f t="shared" si="13"/>
        <v>E</v>
      </c>
      <c r="D72" s="39" t="str">
        <f t="shared" si="14"/>
        <v/>
      </c>
      <c r="E72" s="39" t="b">
        <f t="shared" si="15"/>
        <v>0</v>
      </c>
      <c r="F72" s="39" t="b">
        <f t="shared" si="16"/>
        <v>0</v>
      </c>
      <c r="G72" s="39" t="b">
        <f t="shared" si="17"/>
        <v>0</v>
      </c>
      <c r="H72" s="39">
        <f t="shared" si="18"/>
        <v>0</v>
      </c>
      <c r="I72" s="47" t="str">
        <f t="shared" si="19"/>
        <v/>
      </c>
      <c r="J72" s="48" t="str">
        <f t="shared" si="20"/>
        <v/>
      </c>
      <c r="K72" s="39">
        <f t="shared" si="11"/>
        <v>3</v>
      </c>
      <c r="M72" s="49"/>
    </row>
    <row r="73" spans="1:13" ht="15" x14ac:dyDescent="0.25">
      <c r="A73" s="39" t="s">
        <v>88</v>
      </c>
      <c r="B73" s="39" t="str">
        <f t="shared" si="12"/>
        <v>P</v>
      </c>
      <c r="C73" s="39" t="str">
        <f t="shared" si="13"/>
        <v>P</v>
      </c>
      <c r="D73" s="39" t="str">
        <f t="shared" si="14"/>
        <v/>
      </c>
      <c r="E73" s="39" t="b">
        <f t="shared" si="15"/>
        <v>0</v>
      </c>
      <c r="F73" s="39" t="b">
        <f t="shared" si="16"/>
        <v>0</v>
      </c>
      <c r="G73" s="39" t="b">
        <f t="shared" si="17"/>
        <v>0</v>
      </c>
      <c r="H73" s="39">
        <f t="shared" si="18"/>
        <v>0</v>
      </c>
      <c r="I73" s="47" t="str">
        <f t="shared" si="19"/>
        <v/>
      </c>
      <c r="J73" s="48" t="str">
        <f t="shared" si="20"/>
        <v/>
      </c>
      <c r="K73" s="39">
        <f t="shared" si="11"/>
        <v>3</v>
      </c>
      <c r="M73" s="49"/>
    </row>
    <row r="74" spans="1:13" ht="15" x14ac:dyDescent="0.25">
      <c r="A74" s="54" t="s">
        <v>89</v>
      </c>
      <c r="B74" s="54" t="str">
        <f t="shared" si="12"/>
        <v>P</v>
      </c>
      <c r="C74" s="54" t="str">
        <f t="shared" si="13"/>
        <v>N</v>
      </c>
      <c r="D74" s="54" t="str">
        <f t="shared" si="14"/>
        <v/>
      </c>
      <c r="E74" s="54" t="b">
        <f t="shared" si="15"/>
        <v>1</v>
      </c>
      <c r="F74" s="54" t="b">
        <f t="shared" si="16"/>
        <v>1</v>
      </c>
      <c r="G74" s="54" t="b">
        <f t="shared" si="17"/>
        <v>0</v>
      </c>
      <c r="H74" s="54">
        <f t="shared" si="18"/>
        <v>0</v>
      </c>
      <c r="I74" s="47" t="str">
        <f t="shared" si="19"/>
        <v/>
      </c>
      <c r="J74" s="48">
        <f t="shared" si="20"/>
        <v>2</v>
      </c>
      <c r="K74" s="39">
        <f t="shared" si="11"/>
        <v>2</v>
      </c>
      <c r="M74" s="49"/>
    </row>
    <row r="75" spans="1:13" ht="15" x14ac:dyDescent="0.25">
      <c r="A75" s="53" t="s">
        <v>90</v>
      </c>
      <c r="B75" s="53" t="str">
        <f t="shared" si="12"/>
        <v>P</v>
      </c>
      <c r="C75" s="53" t="str">
        <f t="shared" si="13"/>
        <v>U</v>
      </c>
      <c r="D75" s="53" t="str">
        <f t="shared" si="14"/>
        <v/>
      </c>
      <c r="E75" s="53" t="b">
        <f t="shared" si="15"/>
        <v>1</v>
      </c>
      <c r="F75" s="53" t="b">
        <f t="shared" si="16"/>
        <v>1</v>
      </c>
      <c r="G75" s="53" t="b">
        <f t="shared" si="17"/>
        <v>0</v>
      </c>
      <c r="H75" s="53">
        <f t="shared" si="18"/>
        <v>0</v>
      </c>
      <c r="I75" s="47" t="str">
        <f t="shared" si="19"/>
        <v/>
      </c>
      <c r="J75" s="48">
        <f t="shared" si="20"/>
        <v>2</v>
      </c>
      <c r="K75" s="39">
        <f t="shared" si="11"/>
        <v>2</v>
      </c>
      <c r="M75" s="49"/>
    </row>
    <row r="76" spans="1:13" ht="15" x14ac:dyDescent="0.25">
      <c r="A76" s="39" t="s">
        <v>91</v>
      </c>
      <c r="B76" s="39" t="str">
        <f t="shared" si="12"/>
        <v>N</v>
      </c>
      <c r="C76" s="39" t="str">
        <f t="shared" si="13"/>
        <v>E</v>
      </c>
      <c r="D76" s="39" t="str">
        <f t="shared" si="14"/>
        <v/>
      </c>
      <c r="E76" s="39" t="b">
        <f t="shared" si="15"/>
        <v>1</v>
      </c>
      <c r="F76" s="39" t="b">
        <f t="shared" si="16"/>
        <v>1</v>
      </c>
      <c r="G76" s="39" t="b">
        <f t="shared" si="17"/>
        <v>0</v>
      </c>
      <c r="H76" s="39">
        <f t="shared" si="18"/>
        <v>0</v>
      </c>
      <c r="I76" s="47" t="str">
        <f t="shared" si="19"/>
        <v/>
      </c>
      <c r="J76" s="48">
        <f t="shared" si="20"/>
        <v>2</v>
      </c>
      <c r="K76" s="39">
        <f t="shared" si="11"/>
        <v>2</v>
      </c>
      <c r="M76" s="49"/>
    </row>
    <row r="77" spans="1:13" ht="15" x14ac:dyDescent="0.25">
      <c r="A77" s="54" t="s">
        <v>92</v>
      </c>
      <c r="B77" s="54" t="str">
        <f t="shared" si="12"/>
        <v>N</v>
      </c>
      <c r="C77" s="54" t="str">
        <f t="shared" si="13"/>
        <v>P</v>
      </c>
      <c r="D77" s="54" t="str">
        <f t="shared" si="14"/>
        <v/>
      </c>
      <c r="E77" s="54" t="b">
        <f t="shared" si="15"/>
        <v>1</v>
      </c>
      <c r="F77" s="54" t="b">
        <f t="shared" si="16"/>
        <v>1</v>
      </c>
      <c r="G77" s="54" t="b">
        <f t="shared" si="17"/>
        <v>0</v>
      </c>
      <c r="H77" s="54">
        <f t="shared" si="18"/>
        <v>0</v>
      </c>
      <c r="I77" s="47" t="str">
        <f t="shared" si="19"/>
        <v/>
      </c>
      <c r="J77" s="48">
        <f t="shared" si="20"/>
        <v>2</v>
      </c>
      <c r="K77" s="39">
        <f t="shared" si="11"/>
        <v>2</v>
      </c>
      <c r="M77" s="49"/>
    </row>
    <row r="78" spans="1:13" ht="15" x14ac:dyDescent="0.25">
      <c r="A78" s="39" t="s">
        <v>93</v>
      </c>
      <c r="B78" s="39" t="str">
        <f t="shared" si="12"/>
        <v>N</v>
      </c>
      <c r="C78" s="39" t="str">
        <f t="shared" si="13"/>
        <v>N</v>
      </c>
      <c r="D78" s="39" t="str">
        <f t="shared" si="14"/>
        <v/>
      </c>
      <c r="E78" s="39" t="b">
        <f t="shared" si="15"/>
        <v>1</v>
      </c>
      <c r="F78" s="39" t="b">
        <f t="shared" si="16"/>
        <v>1</v>
      </c>
      <c r="G78" s="39" t="b">
        <f t="shared" si="17"/>
        <v>0</v>
      </c>
      <c r="H78" s="39">
        <f t="shared" si="18"/>
        <v>0</v>
      </c>
      <c r="I78" s="47" t="str">
        <f t="shared" si="19"/>
        <v/>
      </c>
      <c r="J78" s="48">
        <f t="shared" si="20"/>
        <v>2</v>
      </c>
      <c r="K78" s="39">
        <f t="shared" si="11"/>
        <v>2</v>
      </c>
      <c r="M78" s="49"/>
    </row>
    <row r="79" spans="1:13" ht="15" x14ac:dyDescent="0.25">
      <c r="A79" s="53" t="s">
        <v>94</v>
      </c>
      <c r="B79" s="53" t="str">
        <f t="shared" si="12"/>
        <v>N</v>
      </c>
      <c r="C79" s="53" t="str">
        <f t="shared" si="13"/>
        <v>U</v>
      </c>
      <c r="D79" s="53" t="str">
        <f t="shared" si="14"/>
        <v/>
      </c>
      <c r="E79" s="53" t="b">
        <f t="shared" si="15"/>
        <v>1</v>
      </c>
      <c r="F79" s="53" t="b">
        <f t="shared" si="16"/>
        <v>1</v>
      </c>
      <c r="G79" s="53" t="b">
        <f t="shared" si="17"/>
        <v>0</v>
      </c>
      <c r="H79" s="53">
        <f t="shared" si="18"/>
        <v>0</v>
      </c>
      <c r="I79" s="47" t="str">
        <f t="shared" si="19"/>
        <v/>
      </c>
      <c r="J79" s="48">
        <f t="shared" si="20"/>
        <v>2</v>
      </c>
      <c r="K79" s="39">
        <f t="shared" si="11"/>
        <v>2</v>
      </c>
      <c r="M79" s="49"/>
    </row>
    <row r="80" spans="1:13" ht="15" x14ac:dyDescent="0.25">
      <c r="A80" s="39" t="s">
        <v>95</v>
      </c>
      <c r="B80" s="39" t="str">
        <f t="shared" si="12"/>
        <v>U</v>
      </c>
      <c r="C80" s="39" t="str">
        <f t="shared" si="13"/>
        <v>E</v>
      </c>
      <c r="D80" s="39" t="str">
        <f t="shared" si="14"/>
        <v/>
      </c>
      <c r="E80" s="39" t="b">
        <f t="shared" si="15"/>
        <v>1</v>
      </c>
      <c r="F80" s="39" t="b">
        <f t="shared" si="16"/>
        <v>1</v>
      </c>
      <c r="G80" s="39" t="b">
        <f t="shared" si="17"/>
        <v>0</v>
      </c>
      <c r="H80" s="39">
        <f t="shared" si="18"/>
        <v>0</v>
      </c>
      <c r="I80" s="47" t="str">
        <f t="shared" si="19"/>
        <v/>
      </c>
      <c r="J80" s="48">
        <f t="shared" si="20"/>
        <v>2</v>
      </c>
      <c r="K80" s="39">
        <f t="shared" si="11"/>
        <v>2</v>
      </c>
      <c r="M80" s="49"/>
    </row>
    <row r="81" spans="1:13" ht="15" x14ac:dyDescent="0.25">
      <c r="A81" s="39" t="s">
        <v>96</v>
      </c>
      <c r="B81" s="39" t="str">
        <f t="shared" si="12"/>
        <v>U</v>
      </c>
      <c r="C81" s="39" t="str">
        <f t="shared" si="13"/>
        <v>P</v>
      </c>
      <c r="D81" s="39" t="str">
        <f t="shared" si="14"/>
        <v/>
      </c>
      <c r="E81" s="39" t="b">
        <f t="shared" si="15"/>
        <v>1</v>
      </c>
      <c r="F81" s="39" t="b">
        <f t="shared" si="16"/>
        <v>1</v>
      </c>
      <c r="G81" s="39" t="b">
        <f t="shared" si="17"/>
        <v>0</v>
      </c>
      <c r="H81" s="39">
        <f t="shared" si="18"/>
        <v>0</v>
      </c>
      <c r="I81" s="47" t="str">
        <f t="shared" si="19"/>
        <v/>
      </c>
      <c r="J81" s="48">
        <f t="shared" si="20"/>
        <v>2</v>
      </c>
      <c r="K81" s="39">
        <f t="shared" si="11"/>
        <v>2</v>
      </c>
      <c r="M81" s="49"/>
    </row>
    <row r="82" spans="1:13" ht="15" x14ac:dyDescent="0.25">
      <c r="A82" s="39" t="s">
        <v>97</v>
      </c>
      <c r="B82" s="39" t="str">
        <f t="shared" si="12"/>
        <v>U</v>
      </c>
      <c r="C82" s="39" t="str">
        <f t="shared" si="13"/>
        <v>N</v>
      </c>
      <c r="D82" s="39" t="str">
        <f t="shared" si="14"/>
        <v/>
      </c>
      <c r="E82" s="39" t="b">
        <f t="shared" si="15"/>
        <v>1</v>
      </c>
      <c r="F82" s="39" t="b">
        <f t="shared" si="16"/>
        <v>1</v>
      </c>
      <c r="G82" s="39" t="b">
        <f t="shared" si="17"/>
        <v>0</v>
      </c>
      <c r="H82" s="39">
        <f t="shared" si="18"/>
        <v>0</v>
      </c>
      <c r="I82" s="47" t="str">
        <f t="shared" si="19"/>
        <v/>
      </c>
      <c r="J82" s="48">
        <f t="shared" si="20"/>
        <v>2</v>
      </c>
      <c r="K82" s="39">
        <f t="shared" si="11"/>
        <v>2</v>
      </c>
      <c r="M82" s="49"/>
    </row>
    <row r="83" spans="1:13" ht="15" x14ac:dyDescent="0.25">
      <c r="A83" s="53" t="s">
        <v>98</v>
      </c>
      <c r="B83" s="53" t="str">
        <f t="shared" si="12"/>
        <v>U</v>
      </c>
      <c r="C83" s="53" t="str">
        <f t="shared" si="13"/>
        <v>U</v>
      </c>
      <c r="D83" s="53" t="str">
        <f t="shared" si="14"/>
        <v/>
      </c>
      <c r="E83" s="53" t="b">
        <f t="shared" si="15"/>
        <v>1</v>
      </c>
      <c r="F83" s="53" t="b">
        <f t="shared" si="16"/>
        <v>1</v>
      </c>
      <c r="G83" s="53" t="b">
        <f t="shared" si="17"/>
        <v>0</v>
      </c>
      <c r="H83" s="53">
        <f t="shared" si="18"/>
        <v>0</v>
      </c>
      <c r="I83" s="47" t="str">
        <f t="shared" si="19"/>
        <v/>
      </c>
      <c r="J83" s="48">
        <f t="shared" si="20"/>
        <v>2</v>
      </c>
      <c r="K83" s="39">
        <f t="shared" si="11"/>
        <v>2</v>
      </c>
      <c r="M83" s="49"/>
    </row>
    <row r="84" spans="1:13" ht="15" x14ac:dyDescent="0.25">
      <c r="A84" s="39" t="s">
        <v>2</v>
      </c>
      <c r="B84" s="54" t="str">
        <f t="shared" si="12"/>
        <v>E</v>
      </c>
      <c r="C84" s="54" t="str">
        <f t="shared" si="13"/>
        <v/>
      </c>
      <c r="D84" s="54" t="str">
        <f t="shared" si="14"/>
        <v/>
      </c>
      <c r="E84" s="54" t="b">
        <f t="shared" si="15"/>
        <v>0</v>
      </c>
      <c r="F84" s="54" t="b">
        <f t="shared" si="16"/>
        <v>0</v>
      </c>
      <c r="G84" s="54" t="b">
        <f t="shared" si="17"/>
        <v>1</v>
      </c>
      <c r="H84" s="54">
        <f t="shared" si="18"/>
        <v>3</v>
      </c>
      <c r="I84" s="47" t="str">
        <f t="shared" si="19"/>
        <v/>
      </c>
      <c r="J84" s="48" t="str">
        <f t="shared" si="20"/>
        <v/>
      </c>
      <c r="K84" s="39">
        <f t="shared" si="11"/>
        <v>3</v>
      </c>
    </row>
    <row r="85" spans="1:13" ht="15" x14ac:dyDescent="0.25">
      <c r="A85" s="39" t="s">
        <v>3</v>
      </c>
      <c r="B85" s="39" t="str">
        <f t="shared" si="12"/>
        <v>P</v>
      </c>
      <c r="C85" s="39" t="str">
        <f t="shared" si="13"/>
        <v/>
      </c>
      <c r="D85" s="39" t="str">
        <f t="shared" si="14"/>
        <v/>
      </c>
      <c r="E85" s="39" t="b">
        <f t="shared" si="15"/>
        <v>0</v>
      </c>
      <c r="F85" s="39" t="b">
        <f t="shared" si="16"/>
        <v>0</v>
      </c>
      <c r="G85" s="39" t="b">
        <f t="shared" si="17"/>
        <v>1</v>
      </c>
      <c r="H85" s="54">
        <f t="shared" si="18"/>
        <v>3</v>
      </c>
      <c r="I85" s="47" t="str">
        <f t="shared" si="19"/>
        <v/>
      </c>
      <c r="J85" s="48" t="str">
        <f t="shared" si="20"/>
        <v/>
      </c>
      <c r="K85" s="39">
        <f t="shared" si="11"/>
        <v>3</v>
      </c>
    </row>
    <row r="86" spans="1:13" ht="15" x14ac:dyDescent="0.25">
      <c r="A86" s="39" t="s">
        <v>4</v>
      </c>
      <c r="B86" s="39" t="str">
        <f t="shared" si="12"/>
        <v>N</v>
      </c>
      <c r="C86" s="39" t="str">
        <f t="shared" si="13"/>
        <v/>
      </c>
      <c r="D86" s="39" t="str">
        <f t="shared" si="14"/>
        <v/>
      </c>
      <c r="E86" s="39" t="b">
        <f t="shared" si="15"/>
        <v>1</v>
      </c>
      <c r="F86" s="39" t="b">
        <f t="shared" si="16"/>
        <v>1</v>
      </c>
      <c r="G86" s="39" t="b">
        <f t="shared" si="17"/>
        <v>1</v>
      </c>
      <c r="H86" s="54">
        <f t="shared" si="18"/>
        <v>2</v>
      </c>
      <c r="I86" s="47" t="str">
        <f t="shared" si="19"/>
        <v/>
      </c>
      <c r="J86" s="48">
        <f t="shared" si="20"/>
        <v>2</v>
      </c>
      <c r="K86" s="39">
        <f t="shared" si="11"/>
        <v>2</v>
      </c>
    </row>
    <row r="87" spans="1:13" ht="15" x14ac:dyDescent="0.25">
      <c r="A87" s="54" t="s">
        <v>5</v>
      </c>
      <c r="B87" s="54" t="str">
        <f t="shared" si="12"/>
        <v>U</v>
      </c>
      <c r="C87" s="54" t="str">
        <f t="shared" si="13"/>
        <v/>
      </c>
      <c r="D87" s="54" t="str">
        <f t="shared" si="14"/>
        <v/>
      </c>
      <c r="E87" s="54" t="b">
        <f t="shared" si="15"/>
        <v>1</v>
      </c>
      <c r="F87" s="54" t="b">
        <f t="shared" si="16"/>
        <v>1</v>
      </c>
      <c r="G87" s="54" t="b">
        <f t="shared" si="17"/>
        <v>1</v>
      </c>
      <c r="H87" s="54">
        <f t="shared" si="18"/>
        <v>2</v>
      </c>
      <c r="I87" s="47" t="str">
        <f t="shared" si="19"/>
        <v/>
      </c>
      <c r="J87" s="48">
        <f t="shared" si="20"/>
        <v>2</v>
      </c>
      <c r="K87" s="39">
        <f t="shared" si="11"/>
        <v>2</v>
      </c>
    </row>
  </sheetData>
  <sheetProtection sheet="1" objects="1" scenarios="1"/>
  <autoFilter ref="A3:K87" xr:uid="{00000000-0009-0000-0000-000002000000}"/>
  <conditionalFormatting sqref="M68:M83">
    <cfRule type="cellIs" dxfId="1" priority="6" operator="equal">
      <formula>#REF!</formula>
    </cfRule>
  </conditionalFormatting>
  <conditionalFormatting sqref="E4:H87">
    <cfRule type="cellIs" dxfId="0" priority="1" operator="equal">
      <formula>TRUE</formula>
    </cfRule>
  </conditionalFormatting>
  <conditionalFormatting sqref="A4:A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3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:A5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2:A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Generator</vt:lpstr>
      <vt:lpstr>Grouping 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Janezic</dc:creator>
  <cp:lastModifiedBy>Jack Janezic</cp:lastModifiedBy>
  <cp:lastPrinted>2020-04-01T19:48:52Z</cp:lastPrinted>
  <dcterms:created xsi:type="dcterms:W3CDTF">2013-02-19T15:58:52Z</dcterms:created>
  <dcterms:modified xsi:type="dcterms:W3CDTF">2021-04-14T20:29:58Z</dcterms:modified>
</cp:coreProperties>
</file>